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enschus\Downloads\"/>
    </mc:Choice>
  </mc:AlternateContent>
  <bookViews>
    <workbookView xWindow="0" yWindow="0" windowWidth="22815" windowHeight="8655" tabRatio="500"/>
  </bookViews>
  <sheets>
    <sheet name="Data" sheetId="1" r:id="rId1"/>
    <sheet name="VLookup" sheetId="4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1" l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5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5" i="1"/>
  <c r="E10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F104" i="1"/>
  <c r="L10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M104" i="1"/>
  <c r="B14" i="4"/>
  <c r="B13" i="4"/>
  <c r="B12" i="4"/>
  <c r="B11" i="4"/>
  <c r="B10" i="4"/>
  <c r="B9" i="4"/>
  <c r="B8" i="4"/>
  <c r="B7" i="4"/>
  <c r="B6" i="4"/>
  <c r="B5" i="4"/>
  <c r="B4" i="4"/>
  <c r="AC10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B3" i="4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D10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E104" i="1"/>
  <c r="AG10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H104" i="1"/>
  <c r="V10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W104" i="1"/>
  <c r="R10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S10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T104" i="1"/>
  <c r="O10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P104" i="1"/>
  <c r="Y10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5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61" i="1"/>
  <c r="Y162" i="1"/>
  <c r="Y164" i="1"/>
  <c r="Y165" i="1"/>
  <c r="Y166" i="1"/>
  <c r="Y168" i="1"/>
  <c r="Y170" i="1"/>
  <c r="Y171" i="1"/>
  <c r="Y173" i="1"/>
  <c r="Y174" i="1"/>
  <c r="Y175" i="1"/>
  <c r="Y176" i="1"/>
  <c r="Y177" i="1"/>
  <c r="Y178" i="1"/>
  <c r="Y179" i="1"/>
  <c r="Y181" i="1"/>
  <c r="Y183" i="1"/>
  <c r="Y184" i="1"/>
  <c r="Y185" i="1"/>
  <c r="Y186" i="1"/>
  <c r="Y187" i="1"/>
  <c r="Y189" i="1"/>
  <c r="Y190" i="1"/>
  <c r="Y194" i="1"/>
  <c r="Z10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AA104" i="1"/>
  <c r="H10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I10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J104" i="1"/>
  <c r="F105" i="1"/>
  <c r="M105" i="1"/>
  <c r="AE105" i="1"/>
  <c r="AH105" i="1"/>
  <c r="AJ105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6" i="1"/>
  <c r="AJ107" i="1"/>
  <c r="AJ108" i="1"/>
  <c r="AJ109" i="1"/>
  <c r="AJ110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K105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6" i="1"/>
  <c r="AK107" i="1"/>
  <c r="AK108" i="1"/>
  <c r="AK109" i="1"/>
  <c r="AK110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L105" i="1"/>
  <c r="W105" i="1"/>
  <c r="T105" i="1"/>
  <c r="P105" i="1"/>
  <c r="AA105" i="1"/>
  <c r="J105" i="1"/>
  <c r="F106" i="1"/>
  <c r="M106" i="1"/>
  <c r="AE106" i="1"/>
  <c r="AH106" i="1"/>
  <c r="AL106" i="1"/>
  <c r="W106" i="1"/>
  <c r="T106" i="1"/>
  <c r="P106" i="1"/>
  <c r="AA106" i="1"/>
  <c r="J106" i="1"/>
  <c r="F107" i="1"/>
  <c r="M107" i="1"/>
  <c r="AE107" i="1"/>
  <c r="AH107" i="1"/>
  <c r="AL107" i="1"/>
  <c r="W107" i="1"/>
  <c r="T107" i="1"/>
  <c r="P107" i="1"/>
  <c r="AA107" i="1"/>
  <c r="J107" i="1"/>
  <c r="F108" i="1"/>
  <c r="M108" i="1"/>
  <c r="AE108" i="1"/>
  <c r="AH108" i="1"/>
  <c r="AL108" i="1"/>
  <c r="W108" i="1"/>
  <c r="T108" i="1"/>
  <c r="P108" i="1"/>
  <c r="AA108" i="1"/>
  <c r="J108" i="1"/>
  <c r="F109" i="1"/>
  <c r="M109" i="1"/>
  <c r="AE109" i="1"/>
  <c r="AH109" i="1"/>
  <c r="AL109" i="1"/>
  <c r="W109" i="1"/>
  <c r="T109" i="1"/>
  <c r="P109" i="1"/>
  <c r="AA109" i="1"/>
  <c r="J109" i="1"/>
  <c r="F110" i="1"/>
  <c r="M110" i="1"/>
  <c r="AE110" i="1"/>
  <c r="AH110" i="1"/>
  <c r="AL110" i="1"/>
  <c r="W110" i="1"/>
  <c r="T110" i="1"/>
  <c r="P110" i="1"/>
  <c r="AA110" i="1"/>
  <c r="J110" i="1"/>
  <c r="F111" i="1"/>
  <c r="M111" i="1"/>
  <c r="AE111" i="1"/>
  <c r="AH111" i="1"/>
  <c r="W111" i="1"/>
  <c r="T111" i="1"/>
  <c r="P111" i="1"/>
  <c r="AA111" i="1"/>
  <c r="J111" i="1"/>
  <c r="F112" i="1"/>
  <c r="M112" i="1"/>
  <c r="AE112" i="1"/>
  <c r="AH112" i="1"/>
  <c r="AL112" i="1"/>
  <c r="W112" i="1"/>
  <c r="T112" i="1"/>
  <c r="P112" i="1"/>
  <c r="AA112" i="1"/>
  <c r="J112" i="1"/>
  <c r="F113" i="1"/>
  <c r="M113" i="1"/>
  <c r="AE113" i="1"/>
  <c r="AH113" i="1"/>
  <c r="AL113" i="1"/>
  <c r="W113" i="1"/>
  <c r="T113" i="1"/>
  <c r="P113" i="1"/>
  <c r="AA113" i="1"/>
  <c r="J113" i="1"/>
  <c r="F114" i="1"/>
  <c r="M114" i="1"/>
  <c r="AE114" i="1"/>
  <c r="AH114" i="1"/>
  <c r="AL114" i="1"/>
  <c r="W114" i="1"/>
  <c r="T114" i="1"/>
  <c r="P114" i="1"/>
  <c r="AA114" i="1"/>
  <c r="J114" i="1"/>
  <c r="F115" i="1"/>
  <c r="M115" i="1"/>
  <c r="AE115" i="1"/>
  <c r="AH115" i="1"/>
  <c r="AL115" i="1"/>
  <c r="W115" i="1"/>
  <c r="T115" i="1"/>
  <c r="P115" i="1"/>
  <c r="AA115" i="1"/>
  <c r="J115" i="1"/>
  <c r="F116" i="1"/>
  <c r="M116" i="1"/>
  <c r="AE116" i="1"/>
  <c r="AH116" i="1"/>
  <c r="AL116" i="1"/>
  <c r="W116" i="1"/>
  <c r="T116" i="1"/>
  <c r="P116" i="1"/>
  <c r="AA116" i="1"/>
  <c r="J116" i="1"/>
  <c r="F117" i="1"/>
  <c r="M117" i="1"/>
  <c r="AE117" i="1"/>
  <c r="AH117" i="1"/>
  <c r="AL117" i="1"/>
  <c r="W117" i="1"/>
  <c r="T117" i="1"/>
  <c r="P117" i="1"/>
  <c r="AA117" i="1"/>
  <c r="J117" i="1"/>
  <c r="F118" i="1"/>
  <c r="M118" i="1"/>
  <c r="AE118" i="1"/>
  <c r="AH118" i="1"/>
  <c r="AL118" i="1"/>
  <c r="W118" i="1"/>
  <c r="T118" i="1"/>
  <c r="P118" i="1"/>
  <c r="AA118" i="1"/>
  <c r="J118" i="1"/>
  <c r="F119" i="1"/>
  <c r="M119" i="1"/>
  <c r="AE119" i="1"/>
  <c r="AH119" i="1"/>
  <c r="AL119" i="1"/>
  <c r="W119" i="1"/>
  <c r="T119" i="1"/>
  <c r="P119" i="1"/>
  <c r="AA119" i="1"/>
  <c r="J119" i="1"/>
  <c r="F120" i="1"/>
  <c r="M120" i="1"/>
  <c r="AE120" i="1"/>
  <c r="AH120" i="1"/>
  <c r="AL120" i="1"/>
  <c r="W120" i="1"/>
  <c r="T120" i="1"/>
  <c r="P120" i="1"/>
  <c r="AA120" i="1"/>
  <c r="J120" i="1"/>
  <c r="F121" i="1"/>
  <c r="M121" i="1"/>
  <c r="AE121" i="1"/>
  <c r="AH121" i="1"/>
  <c r="AL121" i="1"/>
  <c r="W121" i="1"/>
  <c r="T121" i="1"/>
  <c r="P121" i="1"/>
  <c r="AA121" i="1"/>
  <c r="J121" i="1"/>
  <c r="F122" i="1"/>
  <c r="M122" i="1"/>
  <c r="AE122" i="1"/>
  <c r="AH122" i="1"/>
  <c r="AL122" i="1"/>
  <c r="W122" i="1"/>
  <c r="T122" i="1"/>
  <c r="P122" i="1"/>
  <c r="AA122" i="1"/>
  <c r="J122" i="1"/>
  <c r="F123" i="1"/>
  <c r="M123" i="1"/>
  <c r="AE123" i="1"/>
  <c r="AH123" i="1"/>
  <c r="AL123" i="1"/>
  <c r="W123" i="1"/>
  <c r="T123" i="1"/>
  <c r="P123" i="1"/>
  <c r="AA123" i="1"/>
  <c r="J123" i="1"/>
  <c r="F124" i="1"/>
  <c r="M124" i="1"/>
  <c r="AE124" i="1"/>
  <c r="AH124" i="1"/>
  <c r="AL124" i="1"/>
  <c r="W124" i="1"/>
  <c r="T124" i="1"/>
  <c r="P124" i="1"/>
  <c r="AA124" i="1"/>
  <c r="J124" i="1"/>
  <c r="F125" i="1"/>
  <c r="M125" i="1"/>
  <c r="AE125" i="1"/>
  <c r="AH125" i="1"/>
  <c r="AL125" i="1"/>
  <c r="W125" i="1"/>
  <c r="T125" i="1"/>
  <c r="P125" i="1"/>
  <c r="AA125" i="1"/>
  <c r="J125" i="1"/>
  <c r="F126" i="1"/>
  <c r="M126" i="1"/>
  <c r="AE126" i="1"/>
  <c r="AH126" i="1"/>
  <c r="AL126" i="1"/>
  <c r="W126" i="1"/>
  <c r="T126" i="1"/>
  <c r="P126" i="1"/>
  <c r="AA126" i="1"/>
  <c r="J126" i="1"/>
  <c r="F127" i="1"/>
  <c r="M127" i="1"/>
  <c r="AE127" i="1"/>
  <c r="AH127" i="1"/>
  <c r="AL127" i="1"/>
  <c r="W127" i="1"/>
  <c r="T127" i="1"/>
  <c r="P127" i="1"/>
  <c r="AA127" i="1"/>
  <c r="J127" i="1"/>
  <c r="F128" i="1"/>
  <c r="M128" i="1"/>
  <c r="AE128" i="1"/>
  <c r="AH128" i="1"/>
  <c r="AL128" i="1"/>
  <c r="W128" i="1"/>
  <c r="T128" i="1"/>
  <c r="P128" i="1"/>
  <c r="AA128" i="1"/>
  <c r="J128" i="1"/>
  <c r="F129" i="1"/>
  <c r="M129" i="1"/>
  <c r="AE129" i="1"/>
  <c r="AH129" i="1"/>
  <c r="AL129" i="1"/>
  <c r="W129" i="1"/>
  <c r="T129" i="1"/>
  <c r="P129" i="1"/>
  <c r="AA129" i="1"/>
  <c r="J129" i="1"/>
  <c r="F130" i="1"/>
  <c r="M130" i="1"/>
  <c r="AE130" i="1"/>
  <c r="AH130" i="1"/>
  <c r="AL130" i="1"/>
  <c r="W130" i="1"/>
  <c r="T130" i="1"/>
  <c r="P130" i="1"/>
  <c r="AA130" i="1"/>
  <c r="J130" i="1"/>
  <c r="F131" i="1"/>
  <c r="M131" i="1"/>
  <c r="AE131" i="1"/>
  <c r="AH131" i="1"/>
  <c r="AL131" i="1"/>
  <c r="W131" i="1"/>
  <c r="T131" i="1"/>
  <c r="P131" i="1"/>
  <c r="AA131" i="1"/>
  <c r="J131" i="1"/>
  <c r="F132" i="1"/>
  <c r="M132" i="1"/>
  <c r="AE132" i="1"/>
  <c r="AH132" i="1"/>
  <c r="AL132" i="1"/>
  <c r="W132" i="1"/>
  <c r="T132" i="1"/>
  <c r="P132" i="1"/>
  <c r="AA132" i="1"/>
  <c r="J132" i="1"/>
  <c r="F133" i="1"/>
  <c r="M133" i="1"/>
  <c r="AE133" i="1"/>
  <c r="AH133" i="1"/>
  <c r="AL133" i="1"/>
  <c r="W133" i="1"/>
  <c r="T133" i="1"/>
  <c r="P133" i="1"/>
  <c r="AA133" i="1"/>
  <c r="J133" i="1"/>
  <c r="F134" i="1"/>
  <c r="M134" i="1"/>
  <c r="AE134" i="1"/>
  <c r="AH134" i="1"/>
  <c r="AL134" i="1"/>
  <c r="W134" i="1"/>
  <c r="T134" i="1"/>
  <c r="P134" i="1"/>
  <c r="AA134" i="1"/>
  <c r="J134" i="1"/>
  <c r="F135" i="1"/>
  <c r="M135" i="1"/>
  <c r="AE135" i="1"/>
  <c r="AH135" i="1"/>
  <c r="AL135" i="1"/>
  <c r="W135" i="1"/>
  <c r="T135" i="1"/>
  <c r="P135" i="1"/>
  <c r="AA135" i="1"/>
  <c r="J135" i="1"/>
  <c r="F136" i="1"/>
  <c r="M136" i="1"/>
  <c r="AE136" i="1"/>
  <c r="AH136" i="1"/>
  <c r="AL136" i="1"/>
  <c r="W136" i="1"/>
  <c r="T136" i="1"/>
  <c r="P136" i="1"/>
  <c r="AA136" i="1"/>
  <c r="J136" i="1"/>
  <c r="F137" i="1"/>
  <c r="M137" i="1"/>
  <c r="AE137" i="1"/>
  <c r="AH137" i="1"/>
  <c r="AL137" i="1"/>
  <c r="W137" i="1"/>
  <c r="T137" i="1"/>
  <c r="P137" i="1"/>
  <c r="AA137" i="1"/>
  <c r="J137" i="1"/>
  <c r="F138" i="1"/>
  <c r="M138" i="1"/>
  <c r="AE138" i="1"/>
  <c r="AH138" i="1"/>
  <c r="AL138" i="1"/>
  <c r="W138" i="1"/>
  <c r="T138" i="1"/>
  <c r="P138" i="1"/>
  <c r="AA138" i="1"/>
  <c r="J138" i="1"/>
  <c r="F139" i="1"/>
  <c r="M139" i="1"/>
  <c r="AE139" i="1"/>
  <c r="AH139" i="1"/>
  <c r="AL139" i="1"/>
  <c r="W139" i="1"/>
  <c r="T139" i="1"/>
  <c r="P139" i="1"/>
  <c r="AA139" i="1"/>
  <c r="J139" i="1"/>
  <c r="F140" i="1"/>
  <c r="M140" i="1"/>
  <c r="AE140" i="1"/>
  <c r="AH140" i="1"/>
  <c r="AL140" i="1"/>
  <c r="W140" i="1"/>
  <c r="T140" i="1"/>
  <c r="P140" i="1"/>
  <c r="AA140" i="1"/>
  <c r="J140" i="1"/>
  <c r="F141" i="1"/>
  <c r="M141" i="1"/>
  <c r="AE141" i="1"/>
  <c r="AH141" i="1"/>
  <c r="AL141" i="1"/>
  <c r="W141" i="1"/>
  <c r="T141" i="1"/>
  <c r="P141" i="1"/>
  <c r="AA141" i="1"/>
  <c r="J141" i="1"/>
  <c r="F142" i="1"/>
  <c r="M142" i="1"/>
  <c r="AE142" i="1"/>
  <c r="AH142" i="1"/>
  <c r="AL142" i="1"/>
  <c r="W142" i="1"/>
  <c r="T142" i="1"/>
  <c r="P142" i="1"/>
  <c r="AA142" i="1"/>
  <c r="J142" i="1"/>
  <c r="F143" i="1"/>
  <c r="M143" i="1"/>
  <c r="AE143" i="1"/>
  <c r="AH143" i="1"/>
  <c r="AL143" i="1"/>
  <c r="W143" i="1"/>
  <c r="T143" i="1"/>
  <c r="P143" i="1"/>
  <c r="AA143" i="1"/>
  <c r="J143" i="1"/>
  <c r="F144" i="1"/>
  <c r="M144" i="1"/>
  <c r="AE144" i="1"/>
  <c r="AH144" i="1"/>
  <c r="AL144" i="1"/>
  <c r="W144" i="1"/>
  <c r="T144" i="1"/>
  <c r="P144" i="1"/>
  <c r="AA144" i="1"/>
  <c r="J144" i="1"/>
  <c r="F145" i="1"/>
  <c r="M145" i="1"/>
  <c r="AE145" i="1"/>
  <c r="AH145" i="1"/>
  <c r="AL145" i="1"/>
  <c r="W145" i="1"/>
  <c r="T145" i="1"/>
  <c r="P145" i="1"/>
  <c r="AA145" i="1"/>
  <c r="J145" i="1"/>
  <c r="F146" i="1"/>
  <c r="M146" i="1"/>
  <c r="AE146" i="1"/>
  <c r="AH146" i="1"/>
  <c r="AL146" i="1"/>
  <c r="W146" i="1"/>
  <c r="T146" i="1"/>
  <c r="P146" i="1"/>
  <c r="AA146" i="1"/>
  <c r="J146" i="1"/>
  <c r="F147" i="1"/>
  <c r="M147" i="1"/>
  <c r="AE147" i="1"/>
  <c r="AH147" i="1"/>
  <c r="AL147" i="1"/>
  <c r="W147" i="1"/>
  <c r="T147" i="1"/>
  <c r="P147" i="1"/>
  <c r="AA147" i="1"/>
  <c r="J147" i="1"/>
  <c r="F148" i="1"/>
  <c r="M148" i="1"/>
  <c r="AE148" i="1"/>
  <c r="AH148" i="1"/>
  <c r="AL148" i="1"/>
  <c r="W148" i="1"/>
  <c r="T148" i="1"/>
  <c r="P148" i="1"/>
  <c r="AA148" i="1"/>
  <c r="J148" i="1"/>
  <c r="F149" i="1"/>
  <c r="M149" i="1"/>
  <c r="AE149" i="1"/>
  <c r="AH149" i="1"/>
  <c r="AL149" i="1"/>
  <c r="W149" i="1"/>
  <c r="T149" i="1"/>
  <c r="P149" i="1"/>
  <c r="AA149" i="1"/>
  <c r="J149" i="1"/>
  <c r="F150" i="1"/>
  <c r="M150" i="1"/>
  <c r="AE150" i="1"/>
  <c r="AH150" i="1"/>
  <c r="AL150" i="1"/>
  <c r="W150" i="1"/>
  <c r="T150" i="1"/>
  <c r="P150" i="1"/>
  <c r="AA150" i="1"/>
  <c r="J150" i="1"/>
  <c r="F151" i="1"/>
  <c r="M151" i="1"/>
  <c r="AE151" i="1"/>
  <c r="AH151" i="1"/>
  <c r="AL151" i="1"/>
  <c r="W151" i="1"/>
  <c r="T151" i="1"/>
  <c r="P151" i="1"/>
  <c r="AA151" i="1"/>
  <c r="J151" i="1"/>
  <c r="F152" i="1"/>
  <c r="M152" i="1"/>
  <c r="AE152" i="1"/>
  <c r="AH152" i="1"/>
  <c r="AL152" i="1"/>
  <c r="W152" i="1"/>
  <c r="T152" i="1"/>
  <c r="P152" i="1"/>
  <c r="AA152" i="1"/>
  <c r="J152" i="1"/>
  <c r="F153" i="1"/>
  <c r="M153" i="1"/>
  <c r="AE153" i="1"/>
  <c r="AH153" i="1"/>
  <c r="AL153" i="1"/>
  <c r="W153" i="1"/>
  <c r="T153" i="1"/>
  <c r="P153" i="1"/>
  <c r="AA153" i="1"/>
  <c r="J153" i="1"/>
  <c r="F154" i="1"/>
  <c r="M154" i="1"/>
  <c r="AE154" i="1"/>
  <c r="AH154" i="1"/>
  <c r="AL154" i="1"/>
  <c r="W154" i="1"/>
  <c r="T154" i="1"/>
  <c r="P154" i="1"/>
  <c r="AA154" i="1"/>
  <c r="J154" i="1"/>
  <c r="F155" i="1"/>
  <c r="M155" i="1"/>
  <c r="AE155" i="1"/>
  <c r="AH155" i="1"/>
  <c r="AL155" i="1"/>
  <c r="W155" i="1"/>
  <c r="T155" i="1"/>
  <c r="P155" i="1"/>
  <c r="AA155" i="1"/>
  <c r="J155" i="1"/>
  <c r="F156" i="1"/>
  <c r="M156" i="1"/>
  <c r="AE156" i="1"/>
  <c r="AH156" i="1"/>
  <c r="AL156" i="1"/>
  <c r="W156" i="1"/>
  <c r="T156" i="1"/>
  <c r="P156" i="1"/>
  <c r="AA156" i="1"/>
  <c r="J156" i="1"/>
  <c r="F157" i="1"/>
  <c r="M157" i="1"/>
  <c r="AE157" i="1"/>
  <c r="AH157" i="1"/>
  <c r="AL157" i="1"/>
  <c r="W157" i="1"/>
  <c r="T157" i="1"/>
  <c r="P157" i="1"/>
  <c r="AA157" i="1"/>
  <c r="J157" i="1"/>
  <c r="F158" i="1"/>
  <c r="M158" i="1"/>
  <c r="AE158" i="1"/>
  <c r="AH158" i="1"/>
  <c r="AL158" i="1"/>
  <c r="W158" i="1"/>
  <c r="T158" i="1"/>
  <c r="P158" i="1"/>
  <c r="AA158" i="1"/>
  <c r="J158" i="1"/>
  <c r="F159" i="1"/>
  <c r="M159" i="1"/>
  <c r="AE159" i="1"/>
  <c r="AH159" i="1"/>
  <c r="AL159" i="1"/>
  <c r="W159" i="1"/>
  <c r="T159" i="1"/>
  <c r="P159" i="1"/>
  <c r="AA159" i="1"/>
  <c r="J159" i="1"/>
  <c r="F160" i="1"/>
  <c r="M160" i="1"/>
  <c r="AE160" i="1"/>
  <c r="AH160" i="1"/>
  <c r="AL160" i="1"/>
  <c r="W160" i="1"/>
  <c r="T160" i="1"/>
  <c r="P160" i="1"/>
  <c r="AA160" i="1"/>
  <c r="J160" i="1"/>
  <c r="F161" i="1"/>
  <c r="M161" i="1"/>
  <c r="AE161" i="1"/>
  <c r="AH161" i="1"/>
  <c r="AL161" i="1"/>
  <c r="W161" i="1"/>
  <c r="T161" i="1"/>
  <c r="P161" i="1"/>
  <c r="AA161" i="1"/>
  <c r="J161" i="1"/>
  <c r="F162" i="1"/>
  <c r="M162" i="1"/>
  <c r="AE162" i="1"/>
  <c r="AH162" i="1"/>
  <c r="AL162" i="1"/>
  <c r="W162" i="1"/>
  <c r="T162" i="1"/>
  <c r="P162" i="1"/>
  <c r="AA162" i="1"/>
  <c r="J162" i="1"/>
  <c r="F163" i="1"/>
  <c r="M163" i="1"/>
  <c r="AE163" i="1"/>
  <c r="AH163" i="1"/>
  <c r="AL163" i="1"/>
  <c r="W163" i="1"/>
  <c r="T163" i="1"/>
  <c r="P163" i="1"/>
  <c r="AA163" i="1"/>
  <c r="J163" i="1"/>
  <c r="F164" i="1"/>
  <c r="M164" i="1"/>
  <c r="AE164" i="1"/>
  <c r="AH164" i="1"/>
  <c r="AL164" i="1"/>
  <c r="W164" i="1"/>
  <c r="T164" i="1"/>
  <c r="P164" i="1"/>
  <c r="AA164" i="1"/>
  <c r="J164" i="1"/>
  <c r="F165" i="1"/>
  <c r="M165" i="1"/>
  <c r="AE165" i="1"/>
  <c r="AH165" i="1"/>
  <c r="AL165" i="1"/>
  <c r="W165" i="1"/>
  <c r="T165" i="1"/>
  <c r="P165" i="1"/>
  <c r="AA165" i="1"/>
  <c r="J165" i="1"/>
  <c r="F166" i="1"/>
  <c r="M166" i="1"/>
  <c r="AE166" i="1"/>
  <c r="AH166" i="1"/>
  <c r="AL166" i="1"/>
  <c r="W166" i="1"/>
  <c r="T166" i="1"/>
  <c r="P166" i="1"/>
  <c r="AA166" i="1"/>
  <c r="J166" i="1"/>
  <c r="F167" i="1"/>
  <c r="M167" i="1"/>
  <c r="AE167" i="1"/>
  <c r="AH167" i="1"/>
  <c r="AL167" i="1"/>
  <c r="W167" i="1"/>
  <c r="T167" i="1"/>
  <c r="P167" i="1"/>
  <c r="AA167" i="1"/>
  <c r="J167" i="1"/>
  <c r="F168" i="1"/>
  <c r="M168" i="1"/>
  <c r="AE168" i="1"/>
  <c r="AH168" i="1"/>
  <c r="AL168" i="1"/>
  <c r="W168" i="1"/>
  <c r="T168" i="1"/>
  <c r="P168" i="1"/>
  <c r="AA168" i="1"/>
  <c r="J168" i="1"/>
  <c r="F169" i="1"/>
  <c r="M169" i="1"/>
  <c r="AE169" i="1"/>
  <c r="AH169" i="1"/>
  <c r="AL169" i="1"/>
  <c r="W169" i="1"/>
  <c r="T169" i="1"/>
  <c r="P169" i="1"/>
  <c r="AA169" i="1"/>
  <c r="J169" i="1"/>
  <c r="F170" i="1"/>
  <c r="M170" i="1"/>
  <c r="AE170" i="1"/>
  <c r="AH170" i="1"/>
  <c r="AL170" i="1"/>
  <c r="W170" i="1"/>
  <c r="T170" i="1"/>
  <c r="P170" i="1"/>
  <c r="AA170" i="1"/>
  <c r="J170" i="1"/>
  <c r="F171" i="1"/>
  <c r="M171" i="1"/>
  <c r="AE171" i="1"/>
  <c r="AH171" i="1"/>
  <c r="AL171" i="1"/>
  <c r="W171" i="1"/>
  <c r="T171" i="1"/>
  <c r="P171" i="1"/>
  <c r="AA171" i="1"/>
  <c r="J171" i="1"/>
  <c r="F172" i="1"/>
  <c r="M172" i="1"/>
  <c r="AE172" i="1"/>
  <c r="AH172" i="1"/>
  <c r="AL172" i="1"/>
  <c r="W172" i="1"/>
  <c r="T172" i="1"/>
  <c r="P172" i="1"/>
  <c r="AA172" i="1"/>
  <c r="J172" i="1"/>
  <c r="F173" i="1"/>
  <c r="M173" i="1"/>
  <c r="AE173" i="1"/>
  <c r="AH173" i="1"/>
  <c r="AL173" i="1"/>
  <c r="W173" i="1"/>
  <c r="T173" i="1"/>
  <c r="P173" i="1"/>
  <c r="AA173" i="1"/>
  <c r="J173" i="1"/>
  <c r="F174" i="1"/>
  <c r="M174" i="1"/>
  <c r="AE174" i="1"/>
  <c r="AH174" i="1"/>
  <c r="AL174" i="1"/>
  <c r="W174" i="1"/>
  <c r="T174" i="1"/>
  <c r="P174" i="1"/>
  <c r="AA174" i="1"/>
  <c r="J174" i="1"/>
  <c r="F175" i="1"/>
  <c r="M175" i="1"/>
  <c r="AE175" i="1"/>
  <c r="AH175" i="1"/>
  <c r="AL175" i="1"/>
  <c r="W175" i="1"/>
  <c r="T175" i="1"/>
  <c r="P175" i="1"/>
  <c r="AA175" i="1"/>
  <c r="J175" i="1"/>
  <c r="F176" i="1"/>
  <c r="M176" i="1"/>
  <c r="AE176" i="1"/>
  <c r="AH176" i="1"/>
  <c r="AL176" i="1"/>
  <c r="W176" i="1"/>
  <c r="T176" i="1"/>
  <c r="P176" i="1"/>
  <c r="AA176" i="1"/>
  <c r="J176" i="1"/>
  <c r="F177" i="1"/>
  <c r="M177" i="1"/>
  <c r="AE177" i="1"/>
  <c r="AH177" i="1"/>
  <c r="AL177" i="1"/>
  <c r="W177" i="1"/>
  <c r="T177" i="1"/>
  <c r="P177" i="1"/>
  <c r="AA177" i="1"/>
  <c r="J177" i="1"/>
  <c r="F178" i="1"/>
  <c r="M178" i="1"/>
  <c r="AE178" i="1"/>
  <c r="AH178" i="1"/>
  <c r="AL178" i="1"/>
  <c r="W178" i="1"/>
  <c r="T178" i="1"/>
  <c r="P178" i="1"/>
  <c r="AA178" i="1"/>
  <c r="J178" i="1"/>
  <c r="F179" i="1"/>
  <c r="M179" i="1"/>
  <c r="AE179" i="1"/>
  <c r="AH179" i="1"/>
  <c r="AL179" i="1"/>
  <c r="W179" i="1"/>
  <c r="T179" i="1"/>
  <c r="P179" i="1"/>
  <c r="AA179" i="1"/>
  <c r="J179" i="1"/>
  <c r="F180" i="1"/>
  <c r="M180" i="1"/>
  <c r="AE180" i="1"/>
  <c r="AH180" i="1"/>
  <c r="AL180" i="1"/>
  <c r="W180" i="1"/>
  <c r="T180" i="1"/>
  <c r="P180" i="1"/>
  <c r="AA180" i="1"/>
  <c r="J180" i="1"/>
  <c r="F181" i="1"/>
  <c r="M181" i="1"/>
  <c r="AE181" i="1"/>
  <c r="AH181" i="1"/>
  <c r="AL181" i="1"/>
  <c r="W181" i="1"/>
  <c r="T181" i="1"/>
  <c r="P181" i="1"/>
  <c r="AA181" i="1"/>
  <c r="J181" i="1"/>
  <c r="F182" i="1"/>
  <c r="M182" i="1"/>
  <c r="AE182" i="1"/>
  <c r="AH182" i="1"/>
  <c r="AL182" i="1"/>
  <c r="W182" i="1"/>
  <c r="T182" i="1"/>
  <c r="P182" i="1"/>
  <c r="AA182" i="1"/>
  <c r="J182" i="1"/>
  <c r="F183" i="1"/>
  <c r="M183" i="1"/>
  <c r="AE183" i="1"/>
  <c r="AH183" i="1"/>
  <c r="AL183" i="1"/>
  <c r="W183" i="1"/>
  <c r="T183" i="1"/>
  <c r="P183" i="1"/>
  <c r="AA183" i="1"/>
  <c r="J183" i="1"/>
  <c r="F184" i="1"/>
  <c r="M184" i="1"/>
  <c r="AE184" i="1"/>
  <c r="AH184" i="1"/>
  <c r="AL184" i="1"/>
  <c r="W184" i="1"/>
  <c r="T184" i="1"/>
  <c r="P184" i="1"/>
  <c r="AA184" i="1"/>
  <c r="J184" i="1"/>
  <c r="F185" i="1"/>
  <c r="M185" i="1"/>
  <c r="AE185" i="1"/>
  <c r="AH185" i="1"/>
  <c r="AL185" i="1"/>
  <c r="W185" i="1"/>
  <c r="T185" i="1"/>
  <c r="P185" i="1"/>
  <c r="AA185" i="1"/>
  <c r="J185" i="1"/>
  <c r="F186" i="1"/>
  <c r="M186" i="1"/>
  <c r="AE186" i="1"/>
  <c r="AH186" i="1"/>
  <c r="AL186" i="1"/>
  <c r="W186" i="1"/>
  <c r="T186" i="1"/>
  <c r="P186" i="1"/>
  <c r="AA186" i="1"/>
  <c r="J186" i="1"/>
  <c r="F187" i="1"/>
  <c r="M187" i="1"/>
  <c r="AE187" i="1"/>
  <c r="AH187" i="1"/>
  <c r="AL187" i="1"/>
  <c r="W187" i="1"/>
  <c r="T187" i="1"/>
  <c r="P187" i="1"/>
  <c r="AA187" i="1"/>
  <c r="J187" i="1"/>
  <c r="F188" i="1"/>
  <c r="M188" i="1"/>
  <c r="AE188" i="1"/>
  <c r="AH188" i="1"/>
  <c r="AL188" i="1"/>
  <c r="W188" i="1"/>
  <c r="T188" i="1"/>
  <c r="P188" i="1"/>
  <c r="AA188" i="1"/>
  <c r="J188" i="1"/>
  <c r="F189" i="1"/>
  <c r="M189" i="1"/>
  <c r="AE189" i="1"/>
  <c r="AH189" i="1"/>
  <c r="AL189" i="1"/>
  <c r="W189" i="1"/>
  <c r="T189" i="1"/>
  <c r="P189" i="1"/>
  <c r="AA189" i="1"/>
  <c r="J189" i="1"/>
  <c r="F190" i="1"/>
  <c r="M190" i="1"/>
  <c r="AE190" i="1"/>
  <c r="AH190" i="1"/>
  <c r="AL190" i="1"/>
  <c r="W190" i="1"/>
  <c r="T190" i="1"/>
  <c r="P190" i="1"/>
  <c r="AA190" i="1"/>
  <c r="J190" i="1"/>
  <c r="F191" i="1"/>
  <c r="M191" i="1"/>
  <c r="AE191" i="1"/>
  <c r="AH191" i="1"/>
  <c r="AL191" i="1"/>
  <c r="W191" i="1"/>
  <c r="T191" i="1"/>
  <c r="P191" i="1"/>
  <c r="AA191" i="1"/>
  <c r="J191" i="1"/>
  <c r="F192" i="1"/>
  <c r="M192" i="1"/>
  <c r="AE192" i="1"/>
  <c r="AH192" i="1"/>
  <c r="AL192" i="1"/>
  <c r="W192" i="1"/>
  <c r="T192" i="1"/>
  <c r="P192" i="1"/>
  <c r="AA192" i="1"/>
  <c r="J192" i="1"/>
  <c r="F193" i="1"/>
  <c r="M193" i="1"/>
  <c r="AE193" i="1"/>
  <c r="AH193" i="1"/>
  <c r="AL193" i="1"/>
  <c r="W193" i="1"/>
  <c r="T193" i="1"/>
  <c r="P193" i="1"/>
  <c r="AA193" i="1"/>
  <c r="J193" i="1"/>
  <c r="F194" i="1"/>
  <c r="M194" i="1"/>
  <c r="AE194" i="1"/>
  <c r="AH194" i="1"/>
  <c r="AL194" i="1"/>
  <c r="W194" i="1"/>
  <c r="T194" i="1"/>
  <c r="P194" i="1"/>
  <c r="AA194" i="1"/>
  <c r="J194" i="1"/>
  <c r="F195" i="1"/>
  <c r="M195" i="1"/>
  <c r="AE195" i="1"/>
  <c r="AH195" i="1"/>
  <c r="AL195" i="1"/>
  <c r="W195" i="1"/>
  <c r="T195" i="1"/>
  <c r="P195" i="1"/>
  <c r="AA195" i="1"/>
  <c r="J195" i="1"/>
  <c r="F196" i="1"/>
  <c r="M196" i="1"/>
  <c r="AE196" i="1"/>
  <c r="AH196" i="1"/>
  <c r="AL196" i="1"/>
  <c r="W196" i="1"/>
  <c r="T196" i="1"/>
  <c r="P196" i="1"/>
  <c r="AA196" i="1"/>
  <c r="J196" i="1"/>
  <c r="F197" i="1"/>
  <c r="M197" i="1"/>
  <c r="AE197" i="1"/>
  <c r="AH197" i="1"/>
  <c r="AL197" i="1"/>
  <c r="W197" i="1"/>
  <c r="T197" i="1"/>
  <c r="P197" i="1"/>
  <c r="AA197" i="1"/>
  <c r="J197" i="1"/>
  <c r="F198" i="1"/>
  <c r="M198" i="1"/>
  <c r="AE198" i="1"/>
  <c r="AH198" i="1"/>
  <c r="AL198" i="1"/>
  <c r="W198" i="1"/>
  <c r="T198" i="1"/>
  <c r="P198" i="1"/>
  <c r="AA198" i="1"/>
  <c r="J198" i="1"/>
  <c r="F199" i="1"/>
  <c r="M199" i="1"/>
  <c r="AE199" i="1"/>
  <c r="AH199" i="1"/>
  <c r="AL199" i="1"/>
  <c r="W199" i="1"/>
  <c r="T199" i="1"/>
  <c r="P199" i="1"/>
  <c r="AA199" i="1"/>
  <c r="J199" i="1"/>
  <c r="F200" i="1"/>
  <c r="M200" i="1"/>
  <c r="AE200" i="1"/>
  <c r="AH200" i="1"/>
  <c r="AL200" i="1"/>
  <c r="W200" i="1"/>
  <c r="T200" i="1"/>
  <c r="P200" i="1"/>
  <c r="AA200" i="1"/>
  <c r="J200" i="1"/>
  <c r="J26" i="1"/>
  <c r="J27" i="1"/>
  <c r="F76" i="1"/>
  <c r="P62" i="1"/>
  <c r="P49" i="1"/>
  <c r="P86" i="1"/>
  <c r="F97" i="1"/>
  <c r="F49" i="1"/>
  <c r="AH64" i="1"/>
  <c r="AH36" i="1"/>
  <c r="AH78" i="1"/>
  <c r="W32" i="1"/>
  <c r="P92" i="1"/>
  <c r="P84" i="1"/>
  <c r="P72" i="1"/>
  <c r="P40" i="1"/>
  <c r="P28" i="1"/>
  <c r="P76" i="1"/>
  <c r="P36" i="1"/>
  <c r="F77" i="1"/>
  <c r="M100" i="1"/>
  <c r="M44" i="1"/>
  <c r="AH74" i="1"/>
  <c r="AH89" i="1"/>
  <c r="W90" i="1"/>
  <c r="W74" i="1"/>
  <c r="W58" i="1"/>
  <c r="W42" i="1"/>
  <c r="W26" i="1"/>
  <c r="W88" i="1"/>
  <c r="W60" i="1"/>
  <c r="M83" i="1"/>
  <c r="AH100" i="1"/>
  <c r="AH96" i="1"/>
  <c r="AH68" i="1"/>
  <c r="AH32" i="1"/>
  <c r="W92" i="1"/>
  <c r="W80" i="1"/>
  <c r="W76" i="1"/>
  <c r="W72" i="1"/>
  <c r="W64" i="1"/>
  <c r="W56" i="1"/>
  <c r="W48" i="1"/>
  <c r="W44" i="1"/>
  <c r="W40" i="1"/>
  <c r="W28" i="1"/>
  <c r="W103" i="1"/>
  <c r="W75" i="1"/>
  <c r="W46" i="1"/>
  <c r="M103" i="1"/>
  <c r="M81" i="1"/>
  <c r="M65" i="1"/>
  <c r="M61" i="1"/>
  <c r="M45" i="1"/>
  <c r="AH46" i="1"/>
  <c r="W91" i="1"/>
  <c r="W83" i="1"/>
  <c r="W55" i="1"/>
  <c r="W27" i="1"/>
  <c r="W96" i="1"/>
  <c r="W67" i="1"/>
  <c r="W39" i="1"/>
  <c r="F56" i="1"/>
  <c r="F60" i="1"/>
  <c r="F88" i="1"/>
  <c r="F40" i="1"/>
  <c r="F68" i="1"/>
  <c r="AH42" i="1"/>
  <c r="AH85" i="1"/>
  <c r="AH57" i="1"/>
  <c r="W82" i="1"/>
  <c r="W54" i="1"/>
  <c r="P54" i="1"/>
  <c r="P44" i="1"/>
  <c r="P56" i="1"/>
  <c r="P68" i="1"/>
  <c r="P82" i="1"/>
  <c r="P34" i="1"/>
  <c r="P46" i="1"/>
  <c r="P97" i="1"/>
  <c r="P93" i="1"/>
  <c r="P89" i="1"/>
  <c r="P77" i="1"/>
  <c r="P65" i="1"/>
  <c r="P61" i="1"/>
  <c r="P57" i="1"/>
  <c r="P41" i="1"/>
  <c r="P33" i="1"/>
  <c r="P29" i="1"/>
  <c r="P100" i="1"/>
  <c r="F95" i="1"/>
  <c r="F39" i="1"/>
  <c r="F31" i="1"/>
  <c r="M93" i="1"/>
  <c r="M89" i="1"/>
  <c r="M73" i="1"/>
  <c r="M33" i="1"/>
  <c r="AH53" i="1"/>
  <c r="W29" i="1"/>
  <c r="W102" i="1"/>
  <c r="W94" i="1"/>
  <c r="W87" i="1"/>
  <c r="W66" i="1"/>
  <c r="W59" i="1"/>
  <c r="W51" i="1"/>
  <c r="W38" i="1"/>
  <c r="W30" i="1"/>
  <c r="F84" i="1"/>
  <c r="F28" i="1"/>
  <c r="M72" i="1"/>
  <c r="M52" i="1"/>
  <c r="M36" i="1"/>
  <c r="W100" i="1"/>
  <c r="W84" i="1"/>
  <c r="W68" i="1"/>
  <c r="W52" i="1"/>
  <c r="W36" i="1"/>
  <c r="W99" i="1"/>
  <c r="W86" i="1"/>
  <c r="W78" i="1"/>
  <c r="W71" i="1"/>
  <c r="W50" i="1"/>
  <c r="W43" i="1"/>
  <c r="W35" i="1"/>
  <c r="F67" i="1"/>
  <c r="F47" i="1"/>
  <c r="M55" i="1"/>
  <c r="W95" i="1"/>
  <c r="W79" i="1"/>
  <c r="W63" i="1"/>
  <c r="W47" i="1"/>
  <c r="W31" i="1"/>
  <c r="W98" i="1"/>
  <c r="W70" i="1"/>
  <c r="W62" i="1"/>
  <c r="W34" i="1"/>
  <c r="P98" i="1"/>
  <c r="P78" i="1"/>
  <c r="P70" i="1"/>
  <c r="P50" i="1"/>
  <c r="J103" i="1"/>
  <c r="J95" i="1"/>
  <c r="J87" i="1"/>
  <c r="J79" i="1"/>
  <c r="J71" i="1"/>
  <c r="J63" i="1"/>
  <c r="J55" i="1"/>
  <c r="J47" i="1"/>
  <c r="J39" i="1"/>
  <c r="J31" i="1"/>
  <c r="J102" i="1"/>
  <c r="J94" i="1"/>
  <c r="J86" i="1"/>
  <c r="J78" i="1"/>
  <c r="J70" i="1"/>
  <c r="J62" i="1"/>
  <c r="J54" i="1"/>
  <c r="J46" i="1"/>
  <c r="J38" i="1"/>
  <c r="J30" i="1"/>
  <c r="J100" i="1"/>
  <c r="J96" i="1"/>
  <c r="J92" i="1"/>
  <c r="J88" i="1"/>
  <c r="J84" i="1"/>
  <c r="J80" i="1"/>
  <c r="J76" i="1"/>
  <c r="J72" i="1"/>
  <c r="J68" i="1"/>
  <c r="J64" i="1"/>
  <c r="J60" i="1"/>
  <c r="J56" i="1"/>
  <c r="J52" i="1"/>
  <c r="J48" i="1"/>
  <c r="J44" i="1"/>
  <c r="J40" i="1"/>
  <c r="J36" i="1"/>
  <c r="J32" i="1"/>
  <c r="J28" i="1"/>
  <c r="J99" i="1"/>
  <c r="J91" i="1"/>
  <c r="J83" i="1"/>
  <c r="J75" i="1"/>
  <c r="J67" i="1"/>
  <c r="J59" i="1"/>
  <c r="J51" i="1"/>
  <c r="J43" i="1"/>
  <c r="J35" i="1"/>
  <c r="J98" i="1"/>
  <c r="J90" i="1"/>
  <c r="J82" i="1"/>
  <c r="J74" i="1"/>
  <c r="J66" i="1"/>
  <c r="J58" i="1"/>
  <c r="J50" i="1"/>
  <c r="J42" i="1"/>
  <c r="J34" i="1"/>
  <c r="J25" i="1"/>
  <c r="J29" i="1"/>
  <c r="J33" i="1"/>
  <c r="J37" i="1"/>
  <c r="J41" i="1"/>
  <c r="J45" i="1"/>
  <c r="J49" i="1"/>
  <c r="J53" i="1"/>
  <c r="J57" i="1"/>
  <c r="J61" i="1"/>
  <c r="J65" i="1"/>
  <c r="J69" i="1"/>
  <c r="J73" i="1"/>
  <c r="J77" i="1"/>
  <c r="J81" i="1"/>
  <c r="J85" i="1"/>
  <c r="J89" i="1"/>
  <c r="J93" i="1"/>
  <c r="J97" i="1"/>
  <c r="J101" i="1"/>
  <c r="AH27" i="1"/>
  <c r="AH31" i="1"/>
  <c r="AH35" i="1"/>
  <c r="AH39" i="1"/>
  <c r="AH43" i="1"/>
  <c r="AH47" i="1"/>
  <c r="AH51" i="1"/>
  <c r="AH55" i="1"/>
  <c r="AH59" i="1"/>
  <c r="AH63" i="1"/>
  <c r="AH67" i="1"/>
  <c r="AH71" i="1"/>
  <c r="AH75" i="1"/>
  <c r="AH79" i="1"/>
  <c r="AH83" i="1"/>
  <c r="AH87" i="1"/>
  <c r="AH91" i="1"/>
  <c r="AH95" i="1"/>
  <c r="AH99" i="1"/>
  <c r="AH103" i="1"/>
  <c r="AH28" i="1"/>
  <c r="AH33" i="1"/>
  <c r="AH38" i="1"/>
  <c r="AH44" i="1"/>
  <c r="AH49" i="1"/>
  <c r="AH54" i="1"/>
  <c r="AH60" i="1"/>
  <c r="AH65" i="1"/>
  <c r="AH70" i="1"/>
  <c r="AH76" i="1"/>
  <c r="AH81" i="1"/>
  <c r="AH86" i="1"/>
  <c r="AH92" i="1"/>
  <c r="AH97" i="1"/>
  <c r="AH102" i="1"/>
  <c r="AH29" i="1"/>
  <c r="AH34" i="1"/>
  <c r="AH40" i="1"/>
  <c r="AH45" i="1"/>
  <c r="AH50" i="1"/>
  <c r="AH56" i="1"/>
  <c r="AH61" i="1"/>
  <c r="AH66" i="1"/>
  <c r="AH72" i="1"/>
  <c r="AH77" i="1"/>
  <c r="AH82" i="1"/>
  <c r="AH88" i="1"/>
  <c r="AH93" i="1"/>
  <c r="AH98" i="1"/>
  <c r="AH25" i="1"/>
  <c r="AH94" i="1"/>
  <c r="AH84" i="1"/>
  <c r="AH73" i="1"/>
  <c r="AH62" i="1"/>
  <c r="AH52" i="1"/>
  <c r="AH41" i="1"/>
  <c r="AH30" i="1"/>
  <c r="AH101" i="1"/>
  <c r="AH90" i="1"/>
  <c r="AH80" i="1"/>
  <c r="AH69" i="1"/>
  <c r="AH58" i="1"/>
  <c r="AH48" i="1"/>
  <c r="AH37" i="1"/>
  <c r="AH26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27" i="1"/>
  <c r="F32" i="1"/>
  <c r="F37" i="1"/>
  <c r="F43" i="1"/>
  <c r="F48" i="1"/>
  <c r="F53" i="1"/>
  <c r="F59" i="1"/>
  <c r="F64" i="1"/>
  <c r="F69" i="1"/>
  <c r="F75" i="1"/>
  <c r="F80" i="1"/>
  <c r="F85" i="1"/>
  <c r="F91" i="1"/>
  <c r="F96" i="1"/>
  <c r="F101" i="1"/>
  <c r="F29" i="1"/>
  <c r="F36" i="1"/>
  <c r="F44" i="1"/>
  <c r="F51" i="1"/>
  <c r="F57" i="1"/>
  <c r="F65" i="1"/>
  <c r="F72" i="1"/>
  <c r="F79" i="1"/>
  <c r="F87" i="1"/>
  <c r="F93" i="1"/>
  <c r="F100" i="1"/>
  <c r="F25" i="1"/>
  <c r="F103" i="1"/>
  <c r="F92" i="1"/>
  <c r="F83" i="1"/>
  <c r="F73" i="1"/>
  <c r="F63" i="1"/>
  <c r="F55" i="1"/>
  <c r="F45" i="1"/>
  <c r="F35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4" i="1"/>
  <c r="M98" i="1"/>
  <c r="M102" i="1"/>
  <c r="M27" i="1"/>
  <c r="M32" i="1"/>
  <c r="M37" i="1"/>
  <c r="M43" i="1"/>
  <c r="M48" i="1"/>
  <c r="M53" i="1"/>
  <c r="M59" i="1"/>
  <c r="M64" i="1"/>
  <c r="M69" i="1"/>
  <c r="M75" i="1"/>
  <c r="M80" i="1"/>
  <c r="M85" i="1"/>
  <c r="M91" i="1"/>
  <c r="M96" i="1"/>
  <c r="M101" i="1"/>
  <c r="M28" i="1"/>
  <c r="M35" i="1"/>
  <c r="M41" i="1"/>
  <c r="M49" i="1"/>
  <c r="M56" i="1"/>
  <c r="M63" i="1"/>
  <c r="M71" i="1"/>
  <c r="M77" i="1"/>
  <c r="M84" i="1"/>
  <c r="M92" i="1"/>
  <c r="M99" i="1"/>
  <c r="M25" i="1"/>
  <c r="M97" i="1"/>
  <c r="M88" i="1"/>
  <c r="M79" i="1"/>
  <c r="M68" i="1"/>
  <c r="M60" i="1"/>
  <c r="M51" i="1"/>
  <c r="M40" i="1"/>
  <c r="M31" i="1"/>
  <c r="P27" i="1"/>
  <c r="P31" i="1"/>
  <c r="P35" i="1"/>
  <c r="P39" i="1"/>
  <c r="P43" i="1"/>
  <c r="P47" i="1"/>
  <c r="P51" i="1"/>
  <c r="P55" i="1"/>
  <c r="P59" i="1"/>
  <c r="P63" i="1"/>
  <c r="P67" i="1"/>
  <c r="P71" i="1"/>
  <c r="P75" i="1"/>
  <c r="P79" i="1"/>
  <c r="P83" i="1"/>
  <c r="P87" i="1"/>
  <c r="P91" i="1"/>
  <c r="P95" i="1"/>
  <c r="P99" i="1"/>
  <c r="P103" i="1"/>
  <c r="P26" i="1"/>
  <c r="P32" i="1"/>
  <c r="P37" i="1"/>
  <c r="P42" i="1"/>
  <c r="P48" i="1"/>
  <c r="P53" i="1"/>
  <c r="P58" i="1"/>
  <c r="P64" i="1"/>
  <c r="P69" i="1"/>
  <c r="P74" i="1"/>
  <c r="P80" i="1"/>
  <c r="P85" i="1"/>
  <c r="P90" i="1"/>
  <c r="P96" i="1"/>
  <c r="P101" i="1"/>
  <c r="P25" i="1"/>
  <c r="P102" i="1"/>
  <c r="P94" i="1"/>
  <c r="P88" i="1"/>
  <c r="P81" i="1"/>
  <c r="P73" i="1"/>
  <c r="P66" i="1"/>
  <c r="P60" i="1"/>
  <c r="P52" i="1"/>
  <c r="P45" i="1"/>
  <c r="P38" i="1"/>
  <c r="P30" i="1"/>
  <c r="F99" i="1"/>
  <c r="F89" i="1"/>
  <c r="F81" i="1"/>
  <c r="F71" i="1"/>
  <c r="F61" i="1"/>
  <c r="F52" i="1"/>
  <c r="F41" i="1"/>
  <c r="F33" i="1"/>
  <c r="M95" i="1"/>
  <c r="M87" i="1"/>
  <c r="M76" i="1"/>
  <c r="M67" i="1"/>
  <c r="M57" i="1"/>
  <c r="M47" i="1"/>
  <c r="M39" i="1"/>
  <c r="M29" i="1"/>
  <c r="W25" i="1"/>
  <c r="W101" i="1"/>
  <c r="W97" i="1"/>
  <c r="W93" i="1"/>
  <c r="W89" i="1"/>
  <c r="W85" i="1"/>
  <c r="W81" i="1"/>
  <c r="W77" i="1"/>
  <c r="W73" i="1"/>
  <c r="W69" i="1"/>
  <c r="W65" i="1"/>
  <c r="W61" i="1"/>
  <c r="W57" i="1"/>
  <c r="W53" i="1"/>
  <c r="W49" i="1"/>
  <c r="W45" i="1"/>
  <c r="W41" i="1"/>
  <c r="W37" i="1"/>
  <c r="W33" i="1"/>
  <c r="Y12" i="1"/>
  <c r="Y14" i="1"/>
  <c r="Y16" i="1"/>
  <c r="Y18" i="1"/>
  <c r="Y23" i="1"/>
  <c r="Y24" i="1"/>
  <c r="AE39" i="1"/>
  <c r="AA27" i="1"/>
  <c r="T39" i="1"/>
  <c r="AE55" i="1"/>
  <c r="AE71" i="1"/>
  <c r="AE87" i="1"/>
  <c r="AE103" i="1"/>
  <c r="AL40" i="1"/>
  <c r="AL56" i="1"/>
  <c r="AL72" i="1"/>
  <c r="AL88" i="1"/>
  <c r="AA43" i="1"/>
  <c r="AA60" i="1"/>
  <c r="AA76" i="1"/>
  <c r="AA92" i="1"/>
  <c r="AE37" i="1"/>
  <c r="AE53" i="1"/>
  <c r="AE69" i="1"/>
  <c r="AE85" i="1"/>
  <c r="AE101" i="1"/>
  <c r="AL38" i="1"/>
  <c r="AL54" i="1"/>
  <c r="AL70" i="1"/>
  <c r="AL86" i="1"/>
  <c r="AL102" i="1"/>
  <c r="AA37" i="1"/>
  <c r="AA53" i="1"/>
  <c r="AA70" i="1"/>
  <c r="AA86" i="1"/>
  <c r="AA102" i="1"/>
  <c r="T55" i="1"/>
  <c r="T71" i="1"/>
  <c r="T87" i="1"/>
  <c r="T103" i="1"/>
  <c r="AE40" i="1"/>
  <c r="AE56" i="1"/>
  <c r="AE72" i="1"/>
  <c r="AE88" i="1"/>
  <c r="AL41" i="1"/>
  <c r="AL57" i="1"/>
  <c r="T25" i="1"/>
  <c r="T41" i="1"/>
  <c r="T57" i="1"/>
  <c r="T73" i="1"/>
  <c r="T89" i="1"/>
  <c r="AE26" i="1"/>
  <c r="AE42" i="1"/>
  <c r="AE58" i="1"/>
  <c r="AE74" i="1"/>
  <c r="AE90" i="1"/>
  <c r="AL27" i="1"/>
  <c r="AL43" i="1"/>
  <c r="AL59" i="1"/>
  <c r="AL75" i="1"/>
  <c r="AL91" i="1"/>
  <c r="AL25" i="1"/>
  <c r="AA38" i="1"/>
  <c r="AA55" i="1"/>
  <c r="AA71" i="1"/>
  <c r="AA87" i="1"/>
  <c r="AA103" i="1"/>
  <c r="T26" i="1"/>
  <c r="T42" i="1"/>
  <c r="AL85" i="1"/>
  <c r="AL101" i="1"/>
  <c r="AA40" i="1"/>
  <c r="AA65" i="1"/>
  <c r="AA101" i="1"/>
  <c r="T32" i="1"/>
  <c r="T60" i="1"/>
  <c r="T96" i="1"/>
  <c r="T54" i="1"/>
  <c r="T70" i="1"/>
  <c r="T86" i="1"/>
  <c r="T102" i="1"/>
  <c r="AA73" i="1"/>
  <c r="T56" i="1"/>
  <c r="T84" i="1"/>
  <c r="AE43" i="1"/>
  <c r="AE75" i="1"/>
  <c r="AL28" i="1"/>
  <c r="AL60" i="1"/>
  <c r="AL92" i="1"/>
  <c r="AA47" i="1"/>
  <c r="AA80" i="1"/>
  <c r="AE25" i="1"/>
  <c r="AE57" i="1"/>
  <c r="AE89" i="1"/>
  <c r="AL42" i="1"/>
  <c r="AL74" i="1"/>
  <c r="AA58" i="1"/>
  <c r="AA90" i="1"/>
  <c r="T27" i="1"/>
  <c r="T59" i="1"/>
  <c r="T91" i="1"/>
  <c r="AE28" i="1"/>
  <c r="AE60" i="1"/>
  <c r="AE92" i="1"/>
  <c r="AL45" i="1"/>
  <c r="AL61" i="1"/>
  <c r="T29" i="1"/>
  <c r="T45" i="1"/>
  <c r="T61" i="1"/>
  <c r="T77" i="1"/>
  <c r="T93" i="1"/>
  <c r="AE30" i="1"/>
  <c r="AE46" i="1"/>
  <c r="AE62" i="1"/>
  <c r="AE78" i="1"/>
  <c r="AE94" i="1"/>
  <c r="AL31" i="1"/>
  <c r="AL47" i="1"/>
  <c r="AL63" i="1"/>
  <c r="AL79" i="1"/>
  <c r="AL95" i="1"/>
  <c r="AA26" i="1"/>
  <c r="AA42" i="1"/>
  <c r="AA59" i="1"/>
  <c r="AA75" i="1"/>
  <c r="AA91" i="1"/>
  <c r="T30" i="1"/>
  <c r="AL69" i="1"/>
  <c r="AL89" i="1"/>
  <c r="AA28" i="1"/>
  <c r="AA48" i="1"/>
  <c r="AA77" i="1"/>
  <c r="T40" i="1"/>
  <c r="T68" i="1"/>
  <c r="T58" i="1"/>
  <c r="T74" i="1"/>
  <c r="T90" i="1"/>
  <c r="AA44" i="1"/>
  <c r="AA81" i="1"/>
  <c r="T64" i="1"/>
  <c r="T92" i="1"/>
  <c r="AE27" i="1"/>
  <c r="AE59" i="1"/>
  <c r="AE91" i="1"/>
  <c r="AL44" i="1"/>
  <c r="AL76" i="1"/>
  <c r="AA31" i="1"/>
  <c r="AA64" i="1"/>
  <c r="AA96" i="1"/>
  <c r="AE41" i="1"/>
  <c r="AE73" i="1"/>
  <c r="AL26" i="1"/>
  <c r="AL58" i="1"/>
  <c r="AL90" i="1"/>
  <c r="AA41" i="1"/>
  <c r="AA74" i="1"/>
  <c r="T43" i="1"/>
  <c r="T75" i="1"/>
  <c r="AE44" i="1"/>
  <c r="AE76" i="1"/>
  <c r="AL29" i="1"/>
  <c r="AE31" i="1"/>
  <c r="AE47" i="1"/>
  <c r="AE63" i="1"/>
  <c r="AE79" i="1"/>
  <c r="AE95" i="1"/>
  <c r="AL32" i="1"/>
  <c r="AL48" i="1"/>
  <c r="AL64" i="1"/>
  <c r="AL80" i="1"/>
  <c r="AL96" i="1"/>
  <c r="AA35" i="1"/>
  <c r="AA51" i="1"/>
  <c r="AA68" i="1"/>
  <c r="AA84" i="1"/>
  <c r="AA100" i="1"/>
  <c r="AE29" i="1"/>
  <c r="AE45" i="1"/>
  <c r="AE61" i="1"/>
  <c r="AE77" i="1"/>
  <c r="AE93" i="1"/>
  <c r="AL30" i="1"/>
  <c r="AL46" i="1"/>
  <c r="AL62" i="1"/>
  <c r="AL78" i="1"/>
  <c r="AL94" i="1"/>
  <c r="AA29" i="1"/>
  <c r="AA45" i="1"/>
  <c r="AA62" i="1"/>
  <c r="AA78" i="1"/>
  <c r="AA94" i="1"/>
  <c r="T31" i="1"/>
  <c r="T47" i="1"/>
  <c r="T63" i="1"/>
  <c r="T79" i="1"/>
  <c r="T95" i="1"/>
  <c r="AE32" i="1"/>
  <c r="AE48" i="1"/>
  <c r="AE64" i="1"/>
  <c r="AE80" i="1"/>
  <c r="AE96" i="1"/>
  <c r="AL33" i="1"/>
  <c r="AL49" i="1"/>
  <c r="AL65" i="1"/>
  <c r="T33" i="1"/>
  <c r="T49" i="1"/>
  <c r="T65" i="1"/>
  <c r="T81" i="1"/>
  <c r="T97" i="1"/>
  <c r="AE34" i="1"/>
  <c r="AE50" i="1"/>
  <c r="AE66" i="1"/>
  <c r="AE82" i="1"/>
  <c r="AE98" i="1"/>
  <c r="AL35" i="1"/>
  <c r="AL51" i="1"/>
  <c r="AL67" i="1"/>
  <c r="AL83" i="1"/>
  <c r="AL99" i="1"/>
  <c r="AA30" i="1"/>
  <c r="AA46" i="1"/>
  <c r="AA63" i="1"/>
  <c r="AA79" i="1"/>
  <c r="AA95" i="1"/>
  <c r="T34" i="1"/>
  <c r="AL77" i="1"/>
  <c r="AL93" i="1"/>
  <c r="AA32" i="1"/>
  <c r="AA52" i="1"/>
  <c r="AA85" i="1"/>
  <c r="T44" i="1"/>
  <c r="T76" i="1"/>
  <c r="AL73" i="1"/>
  <c r="T62" i="1"/>
  <c r="T78" i="1"/>
  <c r="T94" i="1"/>
  <c r="AA61" i="1"/>
  <c r="AA89" i="1"/>
  <c r="T36" i="1"/>
  <c r="T72" i="1"/>
  <c r="T100" i="1"/>
  <c r="AE35" i="1"/>
  <c r="AE51" i="1"/>
  <c r="AE67" i="1"/>
  <c r="AE83" i="1"/>
  <c r="AE99" i="1"/>
  <c r="AL36" i="1"/>
  <c r="AL52" i="1"/>
  <c r="AL68" i="1"/>
  <c r="AL84" i="1"/>
  <c r="AL100" i="1"/>
  <c r="AA39" i="1"/>
  <c r="AA56" i="1"/>
  <c r="AA72" i="1"/>
  <c r="AA88" i="1"/>
  <c r="AE33" i="1"/>
  <c r="AE49" i="1"/>
  <c r="AE65" i="1"/>
  <c r="AE81" i="1"/>
  <c r="AE97" i="1"/>
  <c r="AL34" i="1"/>
  <c r="AL50" i="1"/>
  <c r="AL66" i="1"/>
  <c r="AL82" i="1"/>
  <c r="AL98" i="1"/>
  <c r="AA54" i="1"/>
  <c r="AA25" i="1"/>
  <c r="AA33" i="1"/>
  <c r="AA49" i="1"/>
  <c r="AA66" i="1"/>
  <c r="AA82" i="1"/>
  <c r="AA98" i="1"/>
  <c r="T35" i="1"/>
  <c r="T51" i="1"/>
  <c r="T67" i="1"/>
  <c r="T83" i="1"/>
  <c r="T99" i="1"/>
  <c r="AE36" i="1"/>
  <c r="AE52" i="1"/>
  <c r="AE68" i="1"/>
  <c r="AE84" i="1"/>
  <c r="AE100" i="1"/>
  <c r="AL37" i="1"/>
  <c r="AL53" i="1"/>
  <c r="T37" i="1"/>
  <c r="T53" i="1"/>
  <c r="T69" i="1"/>
  <c r="T85" i="1"/>
  <c r="T101" i="1"/>
  <c r="AE38" i="1"/>
  <c r="AE54" i="1"/>
  <c r="AE70" i="1"/>
  <c r="AE86" i="1"/>
  <c r="AE102" i="1"/>
  <c r="AL39" i="1"/>
  <c r="AL55" i="1"/>
  <c r="AL71" i="1"/>
  <c r="AL87" i="1"/>
  <c r="AL103" i="1"/>
  <c r="AA34" i="1"/>
  <c r="AA50" i="1"/>
  <c r="AA67" i="1"/>
  <c r="AA83" i="1"/>
  <c r="AA99" i="1"/>
  <c r="T38" i="1"/>
  <c r="AL81" i="1"/>
  <c r="AL97" i="1"/>
  <c r="AA36" i="1"/>
  <c r="AA57" i="1"/>
  <c r="AA93" i="1"/>
  <c r="T28" i="1"/>
  <c r="T52" i="1"/>
  <c r="T88" i="1"/>
  <c r="T46" i="1"/>
  <c r="T66" i="1"/>
  <c r="T82" i="1"/>
  <c r="T98" i="1"/>
  <c r="AA69" i="1"/>
  <c r="AA97" i="1"/>
  <c r="T48" i="1"/>
  <c r="T80" i="1"/>
  <c r="T50" i="1"/>
</calcChain>
</file>

<file path=xl/sharedStrings.xml><?xml version="1.0" encoding="utf-8"?>
<sst xmlns="http://schemas.openxmlformats.org/spreadsheetml/2006/main" count="1153" uniqueCount="254">
  <si>
    <t>Season 0</t>
  </si>
  <si>
    <t>K01 - Invaders from the Deep</t>
  </si>
  <si>
    <t>K02 - Revenge of the Mysterons From Mars</t>
  </si>
  <si>
    <t>K03 - Star Force: Fugitive Alien II</t>
  </si>
  <si>
    <t>K04 - Gamera vs. Barugon</t>
  </si>
  <si>
    <t>K05 - Gamera</t>
  </si>
  <si>
    <t>K06 - Gamera vs. Gaos</t>
  </si>
  <si>
    <t>K07 - Gamera vs. Zigra</t>
  </si>
  <si>
    <t>K08 - Gamera vs. Guiron</t>
  </si>
  <si>
    <t>K09 - Phase IV</t>
  </si>
  <si>
    <t>K10 - Cosmic Princess</t>
  </si>
  <si>
    <t>K11 - Humanoid Woman</t>
  </si>
  <si>
    <t>K12 - Fugitive Alien</t>
  </si>
  <si>
    <t>K13 - SST: Death Flight</t>
  </si>
  <si>
    <t>K14 - Mighty Jack</t>
  </si>
  <si>
    <t>K15 - Superdome</t>
  </si>
  <si>
    <t>K16 - City on Fire</t>
  </si>
  <si>
    <t>K17 - Time of the Apes</t>
  </si>
  <si>
    <t>K18 - The Million Eyes of Sumuru</t>
  </si>
  <si>
    <t>K19 - Hangar 18</t>
  </si>
  <si>
    <t>K20 - The Last Chase</t>
  </si>
  <si>
    <t>K21 - Legend of the Dinosaurs</t>
  </si>
  <si>
    <t>Season 1</t>
  </si>
  <si>
    <t>Season 2</t>
  </si>
  <si>
    <t>Season 3</t>
  </si>
  <si>
    <t>Season 4</t>
  </si>
  <si>
    <t>Season 5</t>
  </si>
  <si>
    <t>Season 6</t>
  </si>
  <si>
    <t>Season 7</t>
  </si>
  <si>
    <t>Season 8</t>
  </si>
  <si>
    <t>Season 9</t>
  </si>
  <si>
    <t>Season 10</t>
  </si>
  <si>
    <t>1001 - Soultaker</t>
  </si>
  <si>
    <t>1002 - Girl in Gold Boots</t>
  </si>
  <si>
    <t>1003 - Merlin's Shop of Mystical Wonders</t>
  </si>
  <si>
    <t>1004 - Future War</t>
  </si>
  <si>
    <t>1005 - Blood Waters of Dr. Z</t>
  </si>
  <si>
    <t>1007 - Track of the Moon Beast</t>
  </si>
  <si>
    <t>1008 - Final Justice</t>
  </si>
  <si>
    <t>1009 - Hamlet</t>
  </si>
  <si>
    <t>1010 - It Lives by Night</t>
  </si>
  <si>
    <t>1011 - Horrors of Spider Island</t>
  </si>
  <si>
    <t>1012 - Squirm</t>
  </si>
  <si>
    <t>1013 - Diabolik</t>
  </si>
  <si>
    <t>Original</t>
  </si>
  <si>
    <t>Kernunrex</t>
  </si>
  <si>
    <t>http://kernunrex.blogspot.com/2006/01/mystery-science-theater-3000.html</t>
  </si>
  <si>
    <t>Andrew's MST3K Site</t>
  </si>
  <si>
    <t>http://www.magicmarkerweb.com/mst3kreview/</t>
  </si>
  <si>
    <t>MST3K Discussion Board</t>
  </si>
  <si>
    <t>http://forrestcrow.proboards.com/thread/20122</t>
  </si>
  <si>
    <t>F</t>
  </si>
  <si>
    <t>D-</t>
  </si>
  <si>
    <t>D+</t>
  </si>
  <si>
    <t>C-</t>
  </si>
  <si>
    <t>C</t>
  </si>
  <si>
    <t>C+</t>
  </si>
  <si>
    <t>B</t>
  </si>
  <si>
    <t>D</t>
  </si>
  <si>
    <t>B-</t>
  </si>
  <si>
    <t>A+</t>
  </si>
  <si>
    <t>B+</t>
  </si>
  <si>
    <t>A-</t>
  </si>
  <si>
    <t>A</t>
  </si>
  <si>
    <t>Geos.tv</t>
  </si>
  <si>
    <t>http://geos.tv/index.php/index?sid=216</t>
  </si>
  <si>
    <t>IMDB</t>
  </si>
  <si>
    <t>http://www.imdb.com/title/tt0094517/epdate</t>
  </si>
  <si>
    <t>Mighty Jack</t>
  </si>
  <si>
    <t>Integer</t>
  </si>
  <si>
    <t>Grade</t>
  </si>
  <si>
    <t>Letter Grade Converter</t>
  </si>
  <si>
    <t>http://svamcentral.org/mst/</t>
  </si>
  <si>
    <t>http://community-2.webtv.net/Mason85/MIGHTYJACKSMST3K/</t>
  </si>
  <si>
    <t>MST3K Review</t>
  </si>
  <si>
    <t>http://mst3k-review.home.mindspring.com/index.html</t>
  </si>
  <si>
    <t>Rhino Survey</t>
  </si>
  <si>
    <t>http://www.weathergraphics.com/tim/mst3k.htm</t>
  </si>
  <si>
    <t>Interger</t>
  </si>
  <si>
    <t>Community Score</t>
  </si>
  <si>
    <t>Details on skewed calculation:</t>
  </si>
  <si>
    <t>http://stats.stackexchange.com/questions/104637/ecdf-skewed-distribution-wish-to-mean-adjust-to-5</t>
  </si>
  <si>
    <t>Revised</t>
  </si>
  <si>
    <t>Normalized</t>
  </si>
  <si>
    <t>0101 - The Crawling Eye</t>
  </si>
  <si>
    <t>0102 - The Robot vs. the Aztec Mummy</t>
  </si>
  <si>
    <t>0103 - The Mad Monster</t>
  </si>
  <si>
    <t>0104 - Women of the Prehistoric Planet</t>
  </si>
  <si>
    <t>0105 - The Corpse Vanishes</t>
  </si>
  <si>
    <t>0106 - The Crawling Hand</t>
  </si>
  <si>
    <t>0107 - Robot Monster</t>
  </si>
  <si>
    <t>0108 - The Slime People</t>
  </si>
  <si>
    <t>0109 - Project Moonbase</t>
  </si>
  <si>
    <t>0110 - Robot Holocaust</t>
  </si>
  <si>
    <t>0111 - Moon Zero Two</t>
  </si>
  <si>
    <t>0112 - Untamed Youth</t>
  </si>
  <si>
    <t>0113 - The Black Scorpion</t>
  </si>
  <si>
    <t>0201 - Rocketship X-M</t>
  </si>
  <si>
    <t>0202 - The Sidehackers</t>
  </si>
  <si>
    <t>0203 - Jungle Goddess</t>
  </si>
  <si>
    <t>0204 - Catalina Caper</t>
  </si>
  <si>
    <t>0205 - Rocket Attack USA</t>
  </si>
  <si>
    <t>0206 - Ring of Terror</t>
  </si>
  <si>
    <t>0207 - Wild Rebels</t>
  </si>
  <si>
    <t>0208 - Lost Continent</t>
  </si>
  <si>
    <t>0209 - The Hellcats</t>
  </si>
  <si>
    <t>0210 - King Dinosaur</t>
  </si>
  <si>
    <t>0211 - First Spaceship on Venus</t>
  </si>
  <si>
    <t>0212 - Godzilla vs. Megalon</t>
  </si>
  <si>
    <t>0213 - Godzilla vs. the Sea Monster</t>
  </si>
  <si>
    <t>0301 - Cave Dwellers</t>
  </si>
  <si>
    <t>0302 - Gamera</t>
  </si>
  <si>
    <t>0303 - Pod People</t>
  </si>
  <si>
    <t>0304 - Gamera vs. Barugon</t>
  </si>
  <si>
    <t>0305 - Stranded in Space</t>
  </si>
  <si>
    <t>0306 - Time of the Apes</t>
  </si>
  <si>
    <t>0307 - Daddy-O</t>
  </si>
  <si>
    <t>0308 - Gamera vs. Gaos</t>
  </si>
  <si>
    <t>0309 - The Amazing Colossal Man</t>
  </si>
  <si>
    <t>0310 - Fugitive Alien</t>
  </si>
  <si>
    <t>0311 - It Conquered the World</t>
  </si>
  <si>
    <t>0312 - Gamera vs. Guiron</t>
  </si>
  <si>
    <t>0313 - Earth vs. the Spider</t>
  </si>
  <si>
    <t>0314 - Mighty Jack</t>
  </si>
  <si>
    <t>0315 - Teenage Caveman</t>
  </si>
  <si>
    <t>0316 - Gamera vs. Zigra</t>
  </si>
  <si>
    <t>0317 - The Viking Women and the Sea Serpent</t>
  </si>
  <si>
    <t>0318 - Star Force: Fugitive Alien II</t>
  </si>
  <si>
    <t>0319 - War of the Colossal Beast</t>
  </si>
  <si>
    <t>0320 - The Unearthly</t>
  </si>
  <si>
    <t>0321 - Santa Claus Conquers the Martians</t>
  </si>
  <si>
    <t>0322 - Master Ninja I</t>
  </si>
  <si>
    <t>0323 - The Castle of Fu Manchu</t>
  </si>
  <si>
    <t>0324 - Master Ninja II</t>
  </si>
  <si>
    <t>0401 - Space Travelers</t>
  </si>
  <si>
    <t>0402 - The Giant Gila Monster</t>
  </si>
  <si>
    <t>0403 - City Limits</t>
  </si>
  <si>
    <t>0404 - Teenagers from Outer Space</t>
  </si>
  <si>
    <t>0405 - Being from Another Planet</t>
  </si>
  <si>
    <t>0406 - Attack of the Giant Leeches</t>
  </si>
  <si>
    <t>0407 - The Killer Shrews</t>
  </si>
  <si>
    <t>0408 - Hercules Unchained</t>
  </si>
  <si>
    <t>0409 - The Indestructible Man</t>
  </si>
  <si>
    <t>0410 - Hercules Against the Moon Men</t>
  </si>
  <si>
    <t>0411 - The Magic Sword</t>
  </si>
  <si>
    <t>0412 - Hercules and the Captive Women</t>
  </si>
  <si>
    <t>0413 - Manhunt in Space</t>
  </si>
  <si>
    <t>0414 - Tormented</t>
  </si>
  <si>
    <t>0415 - The Beatniks</t>
  </si>
  <si>
    <t>0416 - Fire Maidens of Outer Space</t>
  </si>
  <si>
    <t>0417 - Crash of the Moons</t>
  </si>
  <si>
    <t>0418 - Attack of the the Eye Creatures</t>
  </si>
  <si>
    <t>0419 - The Rebel Set</t>
  </si>
  <si>
    <t>0420 - The Human Duplicators</t>
  </si>
  <si>
    <t>0421 - Monster A-Go Go</t>
  </si>
  <si>
    <t>0422 - The Day the Earth Froze</t>
  </si>
  <si>
    <t>0423 - Bride of the Monster</t>
  </si>
  <si>
    <t>0424 - Manos: The Hands of Fate</t>
  </si>
  <si>
    <t>0501 - Warrior of the Lost World</t>
  </si>
  <si>
    <t>0502 - Hercules</t>
  </si>
  <si>
    <t>0503 - Swamp Diamonds</t>
  </si>
  <si>
    <t>0504 - Secret Agent Super Dragon</t>
  </si>
  <si>
    <t>0505 - The Magic Voyage of Sinbad</t>
  </si>
  <si>
    <t>0506 - Eegah</t>
  </si>
  <si>
    <t>0507 - I Accuse My Parents</t>
  </si>
  <si>
    <t>0508 - Operation Double 007</t>
  </si>
  <si>
    <t>0509 - The Girl in Lovers Lane</t>
  </si>
  <si>
    <t>0510 - Lassie: The Painted Hills</t>
  </si>
  <si>
    <t>0511 - Gunslinger</t>
  </si>
  <si>
    <t>0512 - Mitchell</t>
  </si>
  <si>
    <t>0513 - The Brain that Wouldn't Die</t>
  </si>
  <si>
    <t>0514 - Teenage Strangler</t>
  </si>
  <si>
    <t>0515 - The Wild World of Batwoman</t>
  </si>
  <si>
    <t>0516 - Alien from L.A.</t>
  </si>
  <si>
    <t>0517 - Beginning of the End</t>
  </si>
  <si>
    <t>0518 - The Atomic Brain</t>
  </si>
  <si>
    <t>0519 - Outlaw of Gor</t>
  </si>
  <si>
    <t>0520 - Radar Secret Service</t>
  </si>
  <si>
    <t>0521 - Santa Claus</t>
  </si>
  <si>
    <t>0522 - Teenage Crime Wave</t>
  </si>
  <si>
    <t>0523 - Village of the Giants</t>
  </si>
  <si>
    <t>0524 - 12 to the Moon</t>
  </si>
  <si>
    <t>0601 - Girls Town</t>
  </si>
  <si>
    <t>0602 - Invasion USA</t>
  </si>
  <si>
    <t>0603 - The Dead Talk Back</t>
  </si>
  <si>
    <t>0604 - Zombie Nightmare</t>
  </si>
  <si>
    <t>0605 - Colossus and the Headhunters</t>
  </si>
  <si>
    <t>0606 - The Creeping Terror</t>
  </si>
  <si>
    <t>0607 - Bloodlust</t>
  </si>
  <si>
    <t>0608 - Code Name Diamond Head</t>
  </si>
  <si>
    <t>0609 - The Skydivers</t>
  </si>
  <si>
    <t>0610 - The Violent Years</t>
  </si>
  <si>
    <t>0611 - Last of the Wild Horses</t>
  </si>
  <si>
    <t>0612 - The Starfighters</t>
  </si>
  <si>
    <t>0613 - The Sinister Urge</t>
  </si>
  <si>
    <t>0614 - San Francisco International</t>
  </si>
  <si>
    <t>0615 - Kitten with a Whip</t>
  </si>
  <si>
    <t>0616 - Racket Girls</t>
  </si>
  <si>
    <t>0617 - The Sword and the Dragon</t>
  </si>
  <si>
    <t>0618 - High School Big Shot</t>
  </si>
  <si>
    <t>0619 - Red Zone Cuba</t>
  </si>
  <si>
    <t>0620 - Danger! Death Ray</t>
  </si>
  <si>
    <t>0621 - The Beast of Yucca Flats</t>
  </si>
  <si>
    <t>0622 - Angels' Revenge</t>
  </si>
  <si>
    <t>0623 - The Amazing Transparent Man</t>
  </si>
  <si>
    <t>0624 - Samson Vs The Vampire Women</t>
  </si>
  <si>
    <t>0701 - Night of the Blood Beast</t>
  </si>
  <si>
    <t>0702 - The Brute Man</t>
  </si>
  <si>
    <t>0704 - The Incredible Melting Man</t>
  </si>
  <si>
    <t>0705 - Escape 2000</t>
  </si>
  <si>
    <t>0706 - Laserblast</t>
  </si>
  <si>
    <t>0801 - Revenge of the Creature</t>
  </si>
  <si>
    <t>0802 - The Leech Woman</t>
  </si>
  <si>
    <t>0803 - The Mole People</t>
  </si>
  <si>
    <t>0804 - The Deadly Mantis</t>
  </si>
  <si>
    <t>0805 - The Thing That Couldn't Die</t>
  </si>
  <si>
    <t>0806 - The Undead</t>
  </si>
  <si>
    <t>0807 - Terror from the Year 5000</t>
  </si>
  <si>
    <t>0808 - The She-Creature</t>
  </si>
  <si>
    <t>0809 - I Was a Teenage Werewolf</t>
  </si>
  <si>
    <t>0810 - The Giant Spider Invasion</t>
  </si>
  <si>
    <t>0811 - Parts: The Clonus Horror</t>
  </si>
  <si>
    <t>0812 - The Incredibly Strange Creatures...</t>
  </si>
  <si>
    <t>0813 - Jack Frost</t>
  </si>
  <si>
    <t>0814 - Riding with Death</t>
  </si>
  <si>
    <t>0815 - Agent for H.A.R.M.</t>
  </si>
  <si>
    <t>0816 - Prince of Space</t>
  </si>
  <si>
    <t>0817 - Horror of Party Beach</t>
  </si>
  <si>
    <t>0818 - Devil Doll</t>
  </si>
  <si>
    <t>0819 - Invasion of the Neptune Men</t>
  </si>
  <si>
    <t>0820 - Space Mutiny</t>
  </si>
  <si>
    <t>0821 - Time Chasers</t>
  </si>
  <si>
    <t>0822 - Overdrawn at the Memory Bank</t>
  </si>
  <si>
    <t>0901 - The Projected Man</t>
  </si>
  <si>
    <t>0902 - The Phantom Planet</t>
  </si>
  <si>
    <t>0903 - Puma Man</t>
  </si>
  <si>
    <t>0904 - Werewolf</t>
  </si>
  <si>
    <t>0905 - The Deadly Bees</t>
  </si>
  <si>
    <t>0906 - The Space Children</t>
  </si>
  <si>
    <t>0907 - Hobgoblins</t>
  </si>
  <si>
    <t>0908 - The Touch of Satan</t>
  </si>
  <si>
    <t>0909 - Gorgo</t>
  </si>
  <si>
    <t>0910 - The Final Sacrifice</t>
  </si>
  <si>
    <t>0911 - Devil Fish</t>
  </si>
  <si>
    <t>0912 - The Screaming Skull</t>
  </si>
  <si>
    <t>0913 - Quest of the Delta Knights</t>
  </si>
  <si>
    <t>1006 - Boggy Creek II</t>
  </si>
  <si>
    <t>0703 - Deathstalker &amp; the Warriors From Hell</t>
  </si>
  <si>
    <t>Mr. Atari</t>
  </si>
  <si>
    <t>http://forrestcrow.proboards.com/thread/13633/ataris-word-reviews</t>
  </si>
  <si>
    <t>Lefty's House O' MST</t>
  </si>
  <si>
    <t>https://www.pastemagazine.com/articles/2017/03/ranking-every-mst3k-episode-from-worst-to-best.html?a=1</t>
  </si>
  <si>
    <t>Paste Magazine</t>
  </si>
  <si>
    <t>Original (rank)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</si>
</sst>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_);\(#,##0.0\)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1" fillId="8" borderId="8" applyNumberFormat="0" applyFont="0" applyAlignment="0" applyProtection="0"/>
    <xf numFmtId="0" fontId="23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22" fillId="33" borderId="0" xfId="0" applyFont="1" applyFill="1"/>
    <xf numFmtId="0" fontId="22" fillId="33" borderId="0" xfId="0" applyFont="1" applyFill="1" applyAlignment="1">
      <alignment horizontal="center"/>
    </xf>
    <xf numFmtId="2" fontId="0" fillId="0" borderId="0" xfId="0" applyNumberFormat="1"/>
    <xf numFmtId="0" fontId="0" fillId="0" borderId="0" xfId="0" quotePrefix="1"/>
    <xf numFmtId="165" fontId="0" fillId="0" borderId="0" xfId="5" applyNumberFormat="1" applyFont="1" applyAlignment="1">
      <alignment horizontal="center"/>
    </xf>
    <xf numFmtId="165" fontId="22" fillId="33" borderId="0" xfId="5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5" fontId="22" fillId="33" borderId="0" xfId="5" applyNumberFormat="1" applyFont="1" applyFill="1"/>
    <xf numFmtId="165" fontId="0" fillId="0" borderId="0" xfId="5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0" xfId="0" applyBorder="1"/>
    <xf numFmtId="164" fontId="0" fillId="0" borderId="10" xfId="0" applyNumberFormat="1" applyBorder="1" applyAlignment="1">
      <alignment horizontal="center"/>
    </xf>
    <xf numFmtId="165" fontId="0" fillId="0" borderId="10" xfId="5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5" fontId="0" fillId="0" borderId="10" xfId="5" applyNumberFormat="1" applyFont="1" applyBorder="1"/>
    <xf numFmtId="0" fontId="0" fillId="0" borderId="11" xfId="0" applyBorder="1"/>
    <xf numFmtId="164" fontId="0" fillId="0" borderId="11" xfId="0" applyNumberForma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5" fontId="0" fillId="0" borderId="11" xfId="5" applyNumberFormat="1" applyFont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5" fontId="0" fillId="0" borderId="0" xfId="5" applyNumberFormat="1" applyFont="1" applyBorder="1"/>
    <xf numFmtId="0" fontId="0" fillId="0" borderId="0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22" fillId="33" borderId="12" xfId="0" applyNumberFormat="1" applyFont="1" applyFill="1" applyBorder="1" applyAlignment="1">
      <alignment horizontal="center"/>
    </xf>
    <xf numFmtId="164" fontId="22" fillId="33" borderId="0" xfId="0" applyNumberFormat="1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22" fillId="33" borderId="18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22" fillId="33" borderId="18" xfId="0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22" fillId="33" borderId="21" xfId="0" applyNumberFormat="1" applyFon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35" borderId="10" xfId="0" applyFont="1" applyFill="1" applyBorder="1" applyAlignment="1">
      <alignment horizontal="center" vertical="center" textRotation="90"/>
    </xf>
    <xf numFmtId="0" fontId="2" fillId="35" borderId="0" xfId="0" applyFont="1" applyFill="1" applyBorder="1" applyAlignment="1">
      <alignment horizontal="center" vertical="center" textRotation="90"/>
    </xf>
    <xf numFmtId="0" fontId="2" fillId="35" borderId="11" xfId="0" applyFont="1" applyFill="1" applyBorder="1" applyAlignment="1">
      <alignment horizontal="center" vertical="center" textRotation="90"/>
    </xf>
    <xf numFmtId="0" fontId="2" fillId="34" borderId="10" xfId="0" applyFont="1" applyFill="1" applyBorder="1" applyAlignment="1">
      <alignment horizontal="center" vertical="center" textRotation="90"/>
    </xf>
    <xf numFmtId="0" fontId="2" fillId="34" borderId="0" xfId="0" applyFont="1" applyFill="1" applyBorder="1" applyAlignment="1">
      <alignment horizontal="center" vertical="center" textRotation="90"/>
    </xf>
    <xf numFmtId="0" fontId="2" fillId="34" borderId="11" xfId="0" applyFont="1" applyFill="1" applyBorder="1" applyAlignment="1">
      <alignment horizontal="center" vertical="center" textRotation="90"/>
    </xf>
    <xf numFmtId="0" fontId="2" fillId="34" borderId="0" xfId="0" applyFont="1" applyFill="1" applyAlignment="1">
      <alignment horizontal="center" vertical="center" textRotation="90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4" fillId="34" borderId="0" xfId="0" applyFont="1" applyFill="1" applyAlignment="1">
      <alignment horizontal="center" vertical="center" textRotation="90"/>
    </xf>
    <xf numFmtId="0" fontId="2" fillId="0" borderId="0" xfId="0" applyFont="1" applyAlignment="1">
      <alignment horizontal="center" wrapText="1"/>
    </xf>
    <xf numFmtId="0" fontId="0" fillId="0" borderId="13" xfId="0" applyBorder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64" fontId="22" fillId="33" borderId="13" xfId="0" applyNumberFormat="1" applyFon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</cellXfs>
  <cellStyles count="54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5" builtinId="3"/>
    <cellStyle name="Default" xfId="48"/>
    <cellStyle name="Explanatory Text" xfId="20" builtinId="53" customBuiltin="1"/>
    <cellStyle name="Followed Hyperlink" xfId="2" builtinId="9" hidden="1"/>
    <cellStyle name="Followed Hyperlink" xfId="4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" builtinId="8" hidden="1"/>
    <cellStyle name="Hyperlink" xfId="3" builtinId="8" hidde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6"/>
    <cellStyle name="Note 2" xfId="47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1"/>
  <sheetViews>
    <sheetView tabSelected="1" zoomScale="85" zoomScaleNormal="85" zoomScalePageLayoutView="85" workbookViewId="0">
      <selection activeCell="B2" sqref="B2"/>
    </sheetView>
  </sheetViews>
  <sheetFormatPr defaultColWidth="11" defaultRowHeight="15.75" x14ac:dyDescent="0.25"/>
  <cols>
    <col min="1" max="1" width="4" bestFit="1" customWidth="1"/>
    <col min="2" max="2" width="40.625" bestFit="1" customWidth="1"/>
    <col min="3" max="3" width="16.5" style="49" bestFit="1" customWidth="1"/>
    <col min="4" max="4" width="12" style="31" customWidth="1"/>
    <col min="5" max="6" width="12" style="25" customWidth="1"/>
    <col min="7" max="7" width="12" style="56" customWidth="1"/>
    <col min="8" max="9" width="12" style="57" customWidth="1"/>
    <col min="10" max="10" width="12" style="58" customWidth="1"/>
    <col min="11" max="11" width="12" style="54" customWidth="1"/>
    <col min="12" max="12" width="12" style="11" customWidth="1"/>
    <col min="13" max="13" width="12" style="12" customWidth="1"/>
    <col min="14" max="14" width="12" style="39" customWidth="1"/>
    <col min="15" max="16" width="12" style="25" customWidth="1"/>
    <col min="17" max="17" width="12" style="54" customWidth="1"/>
    <col min="18" max="20" width="12" style="6" customWidth="1"/>
    <col min="21" max="21" width="12" style="43" customWidth="1"/>
    <col min="22" max="23" width="12" style="30" customWidth="1"/>
    <col min="24" max="24" width="12" style="54" customWidth="1"/>
    <col min="25" max="27" width="12" style="10" customWidth="1"/>
    <col min="28" max="28" width="12" style="43" customWidth="1"/>
    <col min="29" max="29" width="12" style="30" customWidth="1"/>
    <col min="30" max="31" width="12" style="25" customWidth="1"/>
    <col min="32" max="32" width="12" style="43" customWidth="1"/>
    <col min="33" max="34" width="12" style="30" customWidth="1"/>
    <col min="35" max="35" width="12" style="43" customWidth="1"/>
    <col min="36" max="37" width="12" style="30" customWidth="1"/>
    <col min="38" max="38" width="12" style="55" customWidth="1"/>
    <col min="39" max="39" width="12.75" style="71" bestFit="1" customWidth="1"/>
    <col min="40" max="40" width="12.75" style="24" bestFit="1" customWidth="1"/>
    <col min="41" max="41" width="11" style="24"/>
    <col min="42" max="42" width="11" style="98"/>
  </cols>
  <sheetData>
    <row r="1" spans="1:42" x14ac:dyDescent="0.25">
      <c r="C1" s="48" t="s">
        <v>79</v>
      </c>
      <c r="D1" s="84" t="s">
        <v>49</v>
      </c>
      <c r="E1" s="74"/>
      <c r="F1" s="74"/>
      <c r="G1" s="89" t="s">
        <v>248</v>
      </c>
      <c r="H1" s="90"/>
      <c r="I1" s="90"/>
      <c r="J1" s="91"/>
      <c r="K1" s="95" t="s">
        <v>66</v>
      </c>
      <c r="L1" s="95"/>
      <c r="M1" s="95"/>
      <c r="N1" s="73" t="s">
        <v>64</v>
      </c>
      <c r="O1" s="74"/>
      <c r="P1" s="74"/>
      <c r="Q1" s="95" t="s">
        <v>47</v>
      </c>
      <c r="R1" s="95"/>
      <c r="S1" s="95"/>
      <c r="T1" s="95"/>
      <c r="U1" s="73" t="s">
        <v>45</v>
      </c>
      <c r="V1" s="74"/>
      <c r="W1" s="74"/>
      <c r="X1" s="95" t="s">
        <v>250</v>
      </c>
      <c r="Y1" s="95"/>
      <c r="Z1" s="95"/>
      <c r="AA1" s="95"/>
      <c r="AB1" s="73" t="s">
        <v>68</v>
      </c>
      <c r="AC1" s="74"/>
      <c r="AD1" s="74"/>
      <c r="AE1" s="74"/>
      <c r="AF1" s="73" t="s">
        <v>74</v>
      </c>
      <c r="AG1" s="74"/>
      <c r="AH1" s="74"/>
      <c r="AI1" s="73" t="s">
        <v>76</v>
      </c>
      <c r="AJ1" s="74"/>
      <c r="AK1" s="74"/>
      <c r="AL1" s="74"/>
      <c r="AM1" s="73" t="s">
        <v>252</v>
      </c>
      <c r="AN1" s="74"/>
      <c r="AO1" s="74"/>
      <c r="AP1" s="99"/>
    </row>
    <row r="2" spans="1:42" x14ac:dyDescent="0.25">
      <c r="D2" s="88" t="s">
        <v>50</v>
      </c>
      <c r="E2" s="87"/>
      <c r="F2" s="87"/>
      <c r="G2" s="92" t="s">
        <v>249</v>
      </c>
      <c r="H2" s="93"/>
      <c r="I2" s="93"/>
      <c r="J2" s="94"/>
      <c r="K2" s="85" t="s">
        <v>67</v>
      </c>
      <c r="L2" s="85"/>
      <c r="M2" s="85"/>
      <c r="N2" s="86" t="s">
        <v>65</v>
      </c>
      <c r="O2" s="87"/>
      <c r="P2" s="87"/>
      <c r="Q2" s="85" t="s">
        <v>48</v>
      </c>
      <c r="R2" s="85"/>
      <c r="S2" s="85"/>
      <c r="T2" s="85"/>
      <c r="U2" s="86" t="s">
        <v>46</v>
      </c>
      <c r="V2" s="87"/>
      <c r="W2" s="87"/>
      <c r="X2" s="85" t="s">
        <v>72</v>
      </c>
      <c r="Y2" s="85"/>
      <c r="Z2" s="85"/>
      <c r="AA2" s="85"/>
      <c r="AB2" s="75" t="s">
        <v>73</v>
      </c>
      <c r="AC2" s="76"/>
      <c r="AD2" s="76"/>
      <c r="AE2" s="76"/>
      <c r="AF2" s="75" t="s">
        <v>75</v>
      </c>
      <c r="AG2" s="76"/>
      <c r="AH2" s="76"/>
      <c r="AI2" s="75" t="s">
        <v>77</v>
      </c>
      <c r="AJ2" s="76"/>
      <c r="AK2" s="76"/>
      <c r="AL2" s="76"/>
      <c r="AM2" s="75" t="s">
        <v>251</v>
      </c>
      <c r="AN2" s="76"/>
      <c r="AO2" s="76"/>
      <c r="AP2" s="100"/>
    </row>
    <row r="3" spans="1:42" ht="16.5" thickBot="1" x14ac:dyDescent="0.3">
      <c r="C3" s="49" t="s">
        <v>44</v>
      </c>
      <c r="D3" s="31" t="s">
        <v>44</v>
      </c>
      <c r="E3" s="26" t="s">
        <v>83</v>
      </c>
      <c r="F3" s="30" t="s">
        <v>82</v>
      </c>
      <c r="G3" s="56" t="s">
        <v>44</v>
      </c>
      <c r="H3" s="57" t="s">
        <v>69</v>
      </c>
      <c r="I3" s="57" t="s">
        <v>83</v>
      </c>
      <c r="J3" s="58" t="s">
        <v>82</v>
      </c>
      <c r="K3" s="39" t="s">
        <v>44</v>
      </c>
      <c r="L3" s="30" t="s">
        <v>83</v>
      </c>
      <c r="M3" s="30" t="s">
        <v>82</v>
      </c>
      <c r="N3" s="39" t="s">
        <v>44</v>
      </c>
      <c r="O3" s="30" t="s">
        <v>83</v>
      </c>
      <c r="P3" s="30" t="s">
        <v>82</v>
      </c>
      <c r="Q3" s="54" t="s">
        <v>44</v>
      </c>
      <c r="R3" s="11" t="s">
        <v>69</v>
      </c>
      <c r="S3" s="30" t="s">
        <v>83</v>
      </c>
      <c r="T3" s="30" t="s">
        <v>82</v>
      </c>
      <c r="U3" s="43" t="s">
        <v>44</v>
      </c>
      <c r="V3" s="30" t="s">
        <v>83</v>
      </c>
      <c r="W3" s="30" t="s">
        <v>82</v>
      </c>
      <c r="X3" s="54" t="s">
        <v>44</v>
      </c>
      <c r="Y3" s="1" t="s">
        <v>69</v>
      </c>
      <c r="Z3" s="30" t="s">
        <v>83</v>
      </c>
      <c r="AA3" s="30" t="s">
        <v>82</v>
      </c>
      <c r="AB3" s="43" t="s">
        <v>44</v>
      </c>
      <c r="AC3" s="30" t="s">
        <v>78</v>
      </c>
      <c r="AD3" s="30" t="s">
        <v>83</v>
      </c>
      <c r="AE3" s="30" t="s">
        <v>82</v>
      </c>
      <c r="AF3" s="43" t="s">
        <v>44</v>
      </c>
      <c r="AG3" s="30" t="s">
        <v>83</v>
      </c>
      <c r="AH3" s="30" t="s">
        <v>82</v>
      </c>
      <c r="AI3" s="43" t="s">
        <v>44</v>
      </c>
      <c r="AJ3" s="30" t="s">
        <v>69</v>
      </c>
      <c r="AK3" s="30" t="s">
        <v>83</v>
      </c>
      <c r="AL3" s="55" t="s">
        <v>82</v>
      </c>
      <c r="AM3" s="71" t="s">
        <v>253</v>
      </c>
      <c r="AN3" s="72" t="s">
        <v>69</v>
      </c>
      <c r="AO3" s="72" t="s">
        <v>83</v>
      </c>
      <c r="AP3" s="55" t="s">
        <v>82</v>
      </c>
    </row>
    <row r="4" spans="1:42" s="2" customFormat="1" ht="16.5" hidden="1" thickBot="1" x14ac:dyDescent="0.3">
      <c r="A4" s="96" t="s">
        <v>0</v>
      </c>
      <c r="B4" s="2" t="s">
        <v>1</v>
      </c>
      <c r="C4" s="50"/>
      <c r="D4" s="32"/>
      <c r="E4" s="33"/>
      <c r="F4" s="45"/>
      <c r="G4" s="59"/>
      <c r="H4" s="60"/>
      <c r="I4" s="60"/>
      <c r="J4" s="61"/>
      <c r="K4" s="44"/>
      <c r="L4" s="3"/>
      <c r="M4" s="3"/>
      <c r="N4" s="40"/>
      <c r="O4" s="33"/>
      <c r="P4" s="45"/>
      <c r="Q4" s="44"/>
      <c r="R4" s="7"/>
      <c r="S4" s="7"/>
      <c r="T4" s="3"/>
      <c r="U4" s="44"/>
      <c r="V4" s="45"/>
      <c r="W4" s="45"/>
      <c r="X4" s="44"/>
      <c r="Y4" s="9"/>
      <c r="Z4" s="9"/>
      <c r="AB4" s="44"/>
      <c r="AC4" s="45"/>
      <c r="AD4" s="33"/>
      <c r="AE4" s="33"/>
      <c r="AF4" s="44"/>
      <c r="AG4" s="45"/>
      <c r="AH4" s="33"/>
      <c r="AI4" s="44"/>
      <c r="AJ4" s="45"/>
      <c r="AK4" s="45"/>
      <c r="AL4" s="70"/>
      <c r="AM4" s="44"/>
      <c r="AN4" s="45"/>
      <c r="AO4" s="45"/>
      <c r="AP4" s="104"/>
    </row>
    <row r="5" spans="1:42" s="2" customFormat="1" ht="16.5" hidden="1" thickBot="1" x14ac:dyDescent="0.3">
      <c r="A5" s="96"/>
      <c r="B5" s="2" t="s">
        <v>2</v>
      </c>
      <c r="C5" s="50"/>
      <c r="D5" s="32"/>
      <c r="E5" s="33"/>
      <c r="F5" s="45"/>
      <c r="G5" s="59"/>
      <c r="H5" s="60"/>
      <c r="I5" s="60"/>
      <c r="J5" s="61"/>
      <c r="K5" s="44"/>
      <c r="L5" s="3"/>
      <c r="M5" s="3"/>
      <c r="N5" s="40"/>
      <c r="O5" s="33"/>
      <c r="P5" s="45"/>
      <c r="Q5" s="44"/>
      <c r="R5" s="7"/>
      <c r="S5" s="7"/>
      <c r="T5" s="3"/>
      <c r="U5" s="44"/>
      <c r="V5" s="45"/>
      <c r="W5" s="45"/>
      <c r="X5" s="44"/>
      <c r="Y5" s="9"/>
      <c r="Z5" s="9"/>
      <c r="AB5" s="44"/>
      <c r="AC5" s="45"/>
      <c r="AD5" s="33"/>
      <c r="AE5" s="33"/>
      <c r="AF5" s="44"/>
      <c r="AG5" s="45"/>
      <c r="AH5" s="33"/>
      <c r="AI5" s="44"/>
      <c r="AJ5" s="45"/>
      <c r="AK5" s="45"/>
      <c r="AL5" s="70"/>
      <c r="AM5" s="44"/>
      <c r="AN5" s="45"/>
      <c r="AO5" s="45"/>
      <c r="AP5" s="104"/>
    </row>
    <row r="6" spans="1:42" s="2" customFormat="1" ht="16.5" hidden="1" thickBot="1" x14ac:dyDescent="0.3">
      <c r="A6" s="96"/>
      <c r="B6" s="2" t="s">
        <v>3</v>
      </c>
      <c r="C6" s="50"/>
      <c r="D6" s="32"/>
      <c r="E6" s="33"/>
      <c r="F6" s="45"/>
      <c r="G6" s="59"/>
      <c r="H6" s="60"/>
      <c r="I6" s="60"/>
      <c r="J6" s="61"/>
      <c r="K6" s="44"/>
      <c r="L6" s="3"/>
      <c r="M6" s="3"/>
      <c r="N6" s="40"/>
      <c r="O6" s="33"/>
      <c r="P6" s="45"/>
      <c r="Q6" s="44"/>
      <c r="R6" s="7"/>
      <c r="S6" s="7"/>
      <c r="T6" s="3"/>
      <c r="U6" s="44"/>
      <c r="V6" s="45"/>
      <c r="W6" s="45"/>
      <c r="X6" s="44"/>
      <c r="Y6" s="9"/>
      <c r="Z6" s="9"/>
      <c r="AB6" s="44"/>
      <c r="AC6" s="45"/>
      <c r="AD6" s="33"/>
      <c r="AE6" s="33"/>
      <c r="AF6" s="44"/>
      <c r="AG6" s="45"/>
      <c r="AH6" s="33"/>
      <c r="AI6" s="44"/>
      <c r="AJ6" s="45"/>
      <c r="AK6" s="45"/>
      <c r="AL6" s="70"/>
      <c r="AM6" s="44"/>
      <c r="AN6" s="45"/>
      <c r="AO6" s="45"/>
      <c r="AP6" s="104"/>
    </row>
    <row r="7" spans="1:42" ht="16.5" hidden="1" thickBot="1" x14ac:dyDescent="0.3">
      <c r="A7" s="96"/>
      <c r="B7" t="s">
        <v>4</v>
      </c>
      <c r="F7" s="30"/>
      <c r="K7" s="54">
        <v>6.7</v>
      </c>
      <c r="M7" s="11"/>
      <c r="N7" s="39">
        <v>3</v>
      </c>
      <c r="P7" s="30"/>
      <c r="T7" s="11"/>
      <c r="U7" s="43">
        <v>5</v>
      </c>
      <c r="AA7"/>
      <c r="AH7" s="25"/>
      <c r="AN7" s="72"/>
      <c r="AO7" s="72"/>
      <c r="AP7" s="36"/>
    </row>
    <row r="8" spans="1:42" ht="16.5" hidden="1" thickBot="1" x14ac:dyDescent="0.3">
      <c r="A8" s="96"/>
      <c r="B8" t="s">
        <v>5</v>
      </c>
      <c r="F8" s="30"/>
      <c r="K8" s="54">
        <v>7.6</v>
      </c>
      <c r="M8" s="11"/>
      <c r="N8" s="39">
        <v>2.5</v>
      </c>
      <c r="P8" s="30"/>
      <c r="T8" s="11"/>
      <c r="U8" s="43">
        <v>4</v>
      </c>
      <c r="AA8"/>
      <c r="AH8" s="25"/>
      <c r="AN8" s="72"/>
      <c r="AO8" s="72"/>
      <c r="AP8" s="36"/>
    </row>
    <row r="9" spans="1:42" ht="16.5" hidden="1" thickBot="1" x14ac:dyDescent="0.3">
      <c r="A9" s="96"/>
      <c r="B9" t="s">
        <v>6</v>
      </c>
      <c r="F9" s="30"/>
      <c r="K9" s="54">
        <v>7.3</v>
      </c>
      <c r="M9" s="11"/>
      <c r="N9" s="39">
        <v>2</v>
      </c>
      <c r="P9" s="30"/>
      <c r="T9" s="11"/>
      <c r="U9" s="43">
        <v>6</v>
      </c>
      <c r="AA9"/>
      <c r="AH9" s="25"/>
      <c r="AN9" s="72"/>
      <c r="AO9" s="72"/>
      <c r="AP9" s="36"/>
    </row>
    <row r="10" spans="1:42" ht="16.5" hidden="1" thickBot="1" x14ac:dyDescent="0.3">
      <c r="A10" s="96"/>
      <c r="B10" t="s">
        <v>7</v>
      </c>
      <c r="F10" s="30"/>
      <c r="K10" s="54">
        <v>7</v>
      </c>
      <c r="M10" s="11"/>
      <c r="N10" s="39">
        <v>3.5</v>
      </c>
      <c r="P10" s="30"/>
      <c r="T10" s="11"/>
      <c r="U10" s="43">
        <v>5</v>
      </c>
      <c r="AA10"/>
      <c r="AH10" s="25"/>
      <c r="AN10" s="72"/>
      <c r="AO10" s="72"/>
      <c r="AP10" s="36"/>
    </row>
    <row r="11" spans="1:42" ht="16.5" hidden="1" thickBot="1" x14ac:dyDescent="0.3">
      <c r="A11" s="96"/>
      <c r="B11" t="s">
        <v>8</v>
      </c>
      <c r="F11" s="30"/>
      <c r="K11" s="54">
        <v>7.6</v>
      </c>
      <c r="M11" s="11"/>
      <c r="N11" s="39">
        <v>4</v>
      </c>
      <c r="P11" s="30"/>
      <c r="T11" s="11"/>
      <c r="U11" s="43">
        <v>5</v>
      </c>
      <c r="AA11"/>
      <c r="AH11" s="25"/>
      <c r="AN11" s="72"/>
      <c r="AO11" s="72"/>
      <c r="AP11" s="36"/>
    </row>
    <row r="12" spans="1:42" ht="16.5" hidden="1" thickBot="1" x14ac:dyDescent="0.3">
      <c r="A12" s="96"/>
      <c r="B12" t="s">
        <v>9</v>
      </c>
      <c r="F12" s="30"/>
      <c r="K12" s="54">
        <v>7.3</v>
      </c>
      <c r="M12" s="11"/>
      <c r="N12" s="39">
        <v>4.5</v>
      </c>
      <c r="P12" s="30"/>
      <c r="T12" s="11"/>
      <c r="U12" s="43">
        <v>5</v>
      </c>
      <c r="X12" s="54" t="s">
        <v>59</v>
      </c>
      <c r="Y12" s="10">
        <f>VLOOKUP(X12,VLookup!$A$3:$B$15,2,FALSE)</f>
        <v>6.25</v>
      </c>
      <c r="AA12"/>
      <c r="AH12" s="25"/>
      <c r="AN12" s="72"/>
      <c r="AO12" s="72"/>
      <c r="AP12" s="36"/>
    </row>
    <row r="13" spans="1:42" ht="16.5" hidden="1" thickBot="1" x14ac:dyDescent="0.3">
      <c r="A13" s="96"/>
      <c r="B13" t="s">
        <v>10</v>
      </c>
      <c r="F13" s="30"/>
      <c r="K13" s="54">
        <v>7.1</v>
      </c>
      <c r="M13" s="11"/>
      <c r="N13" s="39">
        <v>3.33</v>
      </c>
      <c r="P13" s="30"/>
      <c r="T13" s="11"/>
      <c r="U13" s="43">
        <v>6</v>
      </c>
      <c r="AA13"/>
      <c r="AH13" s="25"/>
      <c r="AN13" s="72"/>
      <c r="AO13" s="72"/>
      <c r="AP13" s="36"/>
    </row>
    <row r="14" spans="1:42" ht="16.5" hidden="1" thickBot="1" x14ac:dyDescent="0.3">
      <c r="A14" s="96"/>
      <c r="B14" t="s">
        <v>11</v>
      </c>
      <c r="F14" s="30"/>
      <c r="K14" s="54">
        <v>7.1</v>
      </c>
      <c r="M14" s="11"/>
      <c r="N14" s="39">
        <v>1</v>
      </c>
      <c r="P14" s="30"/>
      <c r="T14" s="11"/>
      <c r="U14" s="43">
        <v>5</v>
      </c>
      <c r="X14" s="54" t="s">
        <v>58</v>
      </c>
      <c r="Y14" s="10">
        <f>VLOOKUP(X14,VLookup!$A$3:$B$15,2,FALSE)</f>
        <v>2.5</v>
      </c>
      <c r="AA14"/>
      <c r="AH14" s="25"/>
      <c r="AN14" s="72"/>
      <c r="AO14" s="72"/>
      <c r="AP14" s="36"/>
    </row>
    <row r="15" spans="1:42" ht="16.5" hidden="1" thickBot="1" x14ac:dyDescent="0.3">
      <c r="A15" s="96"/>
      <c r="B15" t="s">
        <v>12</v>
      </c>
      <c r="F15" s="30"/>
      <c r="K15" s="54">
        <v>7.5</v>
      </c>
      <c r="M15" s="11"/>
      <c r="N15" s="39">
        <v>3.67</v>
      </c>
      <c r="P15" s="30"/>
      <c r="T15" s="11"/>
      <c r="U15" s="43">
        <v>6</v>
      </c>
      <c r="AA15"/>
      <c r="AH15" s="25"/>
      <c r="AN15" s="72"/>
      <c r="AO15" s="72"/>
      <c r="AP15" s="36"/>
    </row>
    <row r="16" spans="1:42" ht="16.5" hidden="1" thickBot="1" x14ac:dyDescent="0.3">
      <c r="A16" s="96"/>
      <c r="B16" t="s">
        <v>13</v>
      </c>
      <c r="F16" s="30"/>
      <c r="K16" s="54">
        <v>7.6</v>
      </c>
      <c r="M16" s="11"/>
      <c r="N16" s="39">
        <v>5</v>
      </c>
      <c r="P16" s="30"/>
      <c r="T16" s="11"/>
      <c r="U16" s="43">
        <v>5</v>
      </c>
      <c r="X16" s="54" t="s">
        <v>58</v>
      </c>
      <c r="Y16" s="10">
        <f>VLOOKUP(X16,VLookup!$A$3:$B$15,2,FALSE)</f>
        <v>2.5</v>
      </c>
      <c r="AA16"/>
      <c r="AH16" s="25"/>
      <c r="AN16" s="72"/>
      <c r="AO16" s="72"/>
      <c r="AP16" s="36"/>
    </row>
    <row r="17" spans="1:42" ht="16.5" hidden="1" thickBot="1" x14ac:dyDescent="0.3">
      <c r="A17" s="96"/>
      <c r="B17" t="s">
        <v>14</v>
      </c>
      <c r="F17" s="30"/>
      <c r="K17" s="54">
        <v>7.1</v>
      </c>
      <c r="M17" s="11"/>
      <c r="N17" s="39">
        <v>2.5</v>
      </c>
      <c r="P17" s="30"/>
      <c r="T17" s="11"/>
      <c r="U17" s="43">
        <v>4</v>
      </c>
      <c r="AA17"/>
      <c r="AH17" s="25"/>
      <c r="AN17" s="72"/>
      <c r="AO17" s="72"/>
      <c r="AP17" s="36"/>
    </row>
    <row r="18" spans="1:42" ht="16.5" hidden="1" thickBot="1" x14ac:dyDescent="0.3">
      <c r="A18" s="96"/>
      <c r="B18" t="s">
        <v>15</v>
      </c>
      <c r="F18" s="30"/>
      <c r="K18" s="54">
        <v>7</v>
      </c>
      <c r="M18" s="11"/>
      <c r="N18" s="39">
        <v>3</v>
      </c>
      <c r="P18" s="30"/>
      <c r="T18" s="11"/>
      <c r="U18" s="43">
        <v>4</v>
      </c>
      <c r="X18" s="54" t="s">
        <v>58</v>
      </c>
      <c r="Y18" s="10">
        <f>VLOOKUP(X18,VLookup!$A$3:$B$15,2,FALSE)</f>
        <v>2.5</v>
      </c>
      <c r="AA18"/>
      <c r="AH18" s="25"/>
      <c r="AN18" s="72"/>
      <c r="AO18" s="72"/>
      <c r="AP18" s="36"/>
    </row>
    <row r="19" spans="1:42" ht="16.5" hidden="1" thickBot="1" x14ac:dyDescent="0.3">
      <c r="A19" s="96"/>
      <c r="B19" t="s">
        <v>16</v>
      </c>
      <c r="F19" s="30"/>
      <c r="K19" s="54">
        <v>7.2</v>
      </c>
      <c r="M19" s="11"/>
      <c r="N19" s="39">
        <v>4</v>
      </c>
      <c r="P19" s="30"/>
      <c r="T19" s="11"/>
      <c r="U19" s="43">
        <v>5</v>
      </c>
      <c r="AA19"/>
      <c r="AH19" s="25"/>
      <c r="AN19" s="72"/>
      <c r="AO19" s="72"/>
      <c r="AP19" s="36"/>
    </row>
    <row r="20" spans="1:42" ht="16.5" hidden="1" thickBot="1" x14ac:dyDescent="0.3">
      <c r="A20" s="96"/>
      <c r="B20" t="s">
        <v>17</v>
      </c>
      <c r="F20" s="30"/>
      <c r="K20" s="54">
        <v>7.6</v>
      </c>
      <c r="M20" s="11"/>
      <c r="N20" s="39">
        <v>3.5</v>
      </c>
      <c r="P20" s="30"/>
      <c r="T20" s="11"/>
      <c r="U20" s="43">
        <v>4</v>
      </c>
      <c r="AA20"/>
      <c r="AH20" s="25"/>
      <c r="AN20" s="72"/>
      <c r="AO20" s="72"/>
      <c r="AP20" s="36"/>
    </row>
    <row r="21" spans="1:42" ht="16.5" hidden="1" thickBot="1" x14ac:dyDescent="0.3">
      <c r="A21" s="96"/>
      <c r="B21" t="s">
        <v>18</v>
      </c>
      <c r="F21" s="30"/>
      <c r="K21" s="54">
        <v>7.3</v>
      </c>
      <c r="M21" s="11"/>
      <c r="N21" s="39">
        <v>3</v>
      </c>
      <c r="P21" s="30"/>
      <c r="T21" s="11"/>
      <c r="U21" s="43">
        <v>6</v>
      </c>
      <c r="AA21"/>
      <c r="AH21" s="25"/>
      <c r="AN21" s="72"/>
      <c r="AO21" s="72"/>
      <c r="AP21" s="36"/>
    </row>
    <row r="22" spans="1:42" ht="16.5" hidden="1" thickBot="1" x14ac:dyDescent="0.3">
      <c r="A22" s="96"/>
      <c r="B22" t="s">
        <v>19</v>
      </c>
      <c r="F22" s="30"/>
      <c r="K22" s="54">
        <v>7.4</v>
      </c>
      <c r="M22" s="11"/>
      <c r="N22" s="39">
        <v>4.67</v>
      </c>
      <c r="P22" s="30"/>
      <c r="T22" s="11"/>
      <c r="U22" s="43">
        <v>5</v>
      </c>
      <c r="AA22"/>
      <c r="AH22" s="25"/>
      <c r="AN22" s="72"/>
      <c r="AO22" s="72"/>
      <c r="AP22" s="36"/>
    </row>
    <row r="23" spans="1:42" ht="16.5" hidden="1" thickBot="1" x14ac:dyDescent="0.3">
      <c r="A23" s="96"/>
      <c r="B23" t="s">
        <v>20</v>
      </c>
      <c r="F23" s="30"/>
      <c r="K23" s="54">
        <v>7.6</v>
      </c>
      <c r="M23" s="11"/>
      <c r="N23" s="39">
        <v>2.83</v>
      </c>
      <c r="P23" s="30"/>
      <c r="T23" s="11"/>
      <c r="U23" s="43">
        <v>6</v>
      </c>
      <c r="X23" s="54" t="s">
        <v>52</v>
      </c>
      <c r="Y23" s="10">
        <f>VLOOKUP(X23,VLookup!$A$3:$B$15,2,FALSE)</f>
        <v>1.75</v>
      </c>
      <c r="AA23"/>
      <c r="AH23" s="25"/>
      <c r="AN23" s="72"/>
      <c r="AO23" s="72"/>
      <c r="AP23" s="36"/>
    </row>
    <row r="24" spans="1:42" ht="16.5" hidden="1" thickBot="1" x14ac:dyDescent="0.3">
      <c r="A24" s="96"/>
      <c r="B24" t="s">
        <v>21</v>
      </c>
      <c r="F24" s="30"/>
      <c r="K24" s="54">
        <v>7.7</v>
      </c>
      <c r="M24" s="11"/>
      <c r="N24" s="39">
        <v>4</v>
      </c>
      <c r="P24" s="30"/>
      <c r="T24" s="11"/>
      <c r="U24" s="43">
        <v>7</v>
      </c>
      <c r="X24" s="54" t="s">
        <v>52</v>
      </c>
      <c r="Y24" s="10">
        <f>VLOOKUP(X24,VLookup!$A$3:$B$15,2,FALSE)</f>
        <v>1.75</v>
      </c>
      <c r="AA24"/>
      <c r="AH24" s="25"/>
      <c r="AN24" s="72"/>
      <c r="AO24" s="72"/>
      <c r="AP24" s="36"/>
    </row>
    <row r="25" spans="1:42" s="14" customFormat="1" x14ac:dyDescent="0.25">
      <c r="A25" s="77" t="s">
        <v>22</v>
      </c>
      <c r="B25" s="14" t="s">
        <v>84</v>
      </c>
      <c r="C25" s="51">
        <f>(SUM(F25,M25,AE25,AH25,AL25,W25,T25,P25,AA25,J25,AP25)-MAX(F25,M25,AE25,AH25,AL25,W25,T25,P25,AA25,J25,AP25)-MIN(F25,M25,AE25,AH25,AL25,W25,T25,P25,AA25,J25,AP25))/(COUNT(F25,M25,AE25,AH25,AL25,W25,T25,P25,AA25,J25,AP25)-2)</f>
        <v>2.2279537868210046</v>
      </c>
      <c r="D25" s="34">
        <v>5.6109999999999998</v>
      </c>
      <c r="E25" s="15">
        <f t="shared" ref="E25:E56" si="0">IFERROR(((RANK(D25,$D$25:$D$200,1)/COUNT($D$25:$D$200))+(COUNTIF($D$25:$D$200,"&lt;="&amp;D25)/COUNT($D$25:$D$200)))/2,"")</f>
        <v>7.3863636363636367E-2</v>
      </c>
      <c r="F25" s="15">
        <f t="shared" ref="F25:F56" si="1">IFERROR(1+(E25-MIN($E$25:$E$200))*(10-1)/(MAX($E$25:$E$200)-MIN($E$25:$E$200)),"")</f>
        <v>1.6171428571428574</v>
      </c>
      <c r="G25" s="62" t="s">
        <v>62</v>
      </c>
      <c r="H25" s="63">
        <f>VLOOKUP(G25,VLookup!$A$3:$B$15,2,FALSE)</f>
        <v>8.5</v>
      </c>
      <c r="I25" s="63">
        <f t="shared" ref="I25:I56" si="2">IFERROR(((RANK(H25,$H$25:$H$200,1)/COUNT($H$25:$H$200))+(COUNTIF($H$25:$H$200,"&lt;="&amp;H25)/COUNT($H$25:$H$200)))/2,"")</f>
        <v>0.72443181818181812</v>
      </c>
      <c r="J25" s="64">
        <f t="shared" ref="J25:J56" si="3">IFERROR(1+(I25-MIN($I$25:$I$200))*(10-1)/(MAX($I$25:$I$200)-MIN($I$25:$I$200)),"")</f>
        <v>7.8727272727272721</v>
      </c>
      <c r="K25" s="46">
        <v>7</v>
      </c>
      <c r="L25" s="15">
        <f t="shared" ref="L25:L56" si="4">IFERROR(((RANK(K25,$K$25:$K$200,1)/COUNT($K$25:$K$200))+(COUNTIF($K$25:$K$200,"&lt;="&amp;K25)/COUNT($K$25:$K$200)))/2,"")</f>
        <v>1.4204545454545454E-2</v>
      </c>
      <c r="M25" s="15">
        <f t="shared" ref="M25:M56" si="5">IFERROR(1+(L25-MIN($L$25:$L$200))*(10-1)/(MAX($L$25:$L$200)-MIN($L$25:$L$200)),"")</f>
        <v>1.0771428571428572</v>
      </c>
      <c r="N25" s="41">
        <v>3.8</v>
      </c>
      <c r="O25" s="15">
        <f t="shared" ref="O25:O56" si="6">IFERROR(((RANK(N25,$N$25:$N$200,1)/COUNT($N$25:$N$200))+(COUNTIF($N$25:$N$200,"&lt;="&amp;N25)/COUNT($N$25:$N$200)))/2,"")</f>
        <v>8.5227272727272721E-2</v>
      </c>
      <c r="P25" s="15">
        <f t="shared" ref="P25:P56" si="7">IFERROR(1+(O25-MIN($O$25:$O$200))*(10-1)/(MAX($O$25:$O$200)-MIN($O$25:$O$200)),"")</f>
        <v>1.7200000000000002</v>
      </c>
      <c r="Q25" s="46" t="s">
        <v>51</v>
      </c>
      <c r="R25" s="16">
        <f>VLOOKUP(Q25,VLookup!$A$3:$B$15,2,FALSE)</f>
        <v>1</v>
      </c>
      <c r="S25" s="16">
        <f t="shared" ref="S25:S56" si="8">IFERROR(((RANK(R25,$R$25:$R$200,1)/COUNT($R$25:$R$200))+(COUNTIF($R$25:$R$200,"&lt;="&amp;R25)/COUNT($R$25:$R$200)))/2,"")</f>
        <v>4.261363636363636E-2</v>
      </c>
      <c r="T25" s="17">
        <f t="shared" ref="T25:T56" si="9">IFERROR(1+(S25-MIN($S$25:$S$200))*(10-1)/(MAX($S$25:$S$200)-MIN($S$25:$S$200)),"")</f>
        <v>1</v>
      </c>
      <c r="U25" s="46">
        <v>5</v>
      </c>
      <c r="V25" s="15">
        <f t="shared" ref="V25:V56" si="10">IFERROR(((RANK(U25,$U$25:$U$200,1)/COUNT($U$25:$U$200))+(COUNTIF($U$25:$U$200,"&lt;="&amp;U25)/COUNT($U$25:$U$200)))/2,"")</f>
        <v>3.6931818181818177E-2</v>
      </c>
      <c r="W25" s="15">
        <f t="shared" ref="W25:W56" si="11">IFERROR(1+(V25-MIN($V$25:$V$200))*(10-1)/(MAX($V$25:$V$200)-MIN($V$25:$V$200)),"")</f>
        <v>1</v>
      </c>
      <c r="X25" s="46" t="s">
        <v>58</v>
      </c>
      <c r="Y25" s="18">
        <f>VLOOKUP(X25,VLookup!$A$3:$B$15,2,FALSE)</f>
        <v>2.5</v>
      </c>
      <c r="Z25" s="18">
        <f t="shared" ref="Z25:Z56" si="12">IFERROR(((RANK(Y25,$Y$25:$Y$200,1)/COUNT($Y$25:$Y$200))+(COUNTIF($Y$25:$Y$200,"&lt;="&amp;Y25)/COUNT($Y$25:$Y$200)))/2,"")</f>
        <v>5.128205128205128E-2</v>
      </c>
      <c r="AA25" s="17">
        <f t="shared" ref="AA25:AA56" si="13">IFERROR(1+(Z25-MIN($Z$25:$Z$200))*(10-1)/(MAX($Z$25:$Z$200)-MIN($Z$25:$Z$200)),"")</f>
        <v>1.3823529411764706</v>
      </c>
      <c r="AB25" s="46" t="s">
        <v>55</v>
      </c>
      <c r="AC25" s="15">
        <f>VLOOKUP(AB25,VLookup!$A$3:$B$15,2,FALSE)</f>
        <v>4.75</v>
      </c>
      <c r="AD25" s="15">
        <f>IFERROR(((RANK(AC25,$AC$25:$AC$200,1)/COUNT($AC$25:$AC$200))+(COUNTIF($AC$25:$AC$200,"&lt;="&amp;AC25)/COUNT($AC$25:$AC$200)))/2,"")</f>
        <v>0.10227272727272727</v>
      </c>
      <c r="AE25" s="15">
        <f t="shared" ref="AE25:AE56" si="14">IFERROR(1+(AD25-MIN($AD$25:$AD$200))*(10-1)/(MAX($AD$25:$AD$200)-MIN($AD$25:$AD$200)),"")</f>
        <v>1.8786982248520712</v>
      </c>
      <c r="AF25" s="41">
        <v>3</v>
      </c>
      <c r="AG25" s="15">
        <f>IFERROR(((RANK(AF25,$AF$25:$AF$200,1)/COUNT($AF$25:$AF$200))+(COUNTIF($AF$25:$AF$200,"&lt;="&amp;AF25)/COUNT($AF$25:$AF$200)))/2,"")</f>
        <v>0.14204545454545456</v>
      </c>
      <c r="AH25" s="15">
        <f t="shared" ref="AH25:AH56" si="15">IFERROR(1+(AG25-MIN($AG$25:$AG$200))*(10-1)/(MAX($AG$25:$AG$200)-MIN($AG$25:$AG$200)),"")</f>
        <v>2.2978056426332287</v>
      </c>
      <c r="AI25" s="41" t="s">
        <v>60</v>
      </c>
      <c r="AJ25" s="15">
        <f>VLOOKUP(AI25,VLookup!$A$3:$B$15,2,FALSE)</f>
        <v>10</v>
      </c>
      <c r="AK25" s="15">
        <f>IFERROR(((RANK(AJ25,$AJ$25:$AJ$200,1)/COUNT($AJ$25:$AJ$200))+(COUNTIF($AJ$25:$AJ$200,"&lt;="&amp;AJ25)/COUNT($AJ$25:$AJ$200)))/2,"")</f>
        <v>0.96551724137931028</v>
      </c>
      <c r="AL25" s="35">
        <f t="shared" ref="AL25:AL56" si="16">IFERROR(1+(AK25-MIN($AK$25:$AK$200))*(10-1)/(MAX($AK$25:$AK$200)-MIN($AK$25:$AK$200)),"")</f>
        <v>10</v>
      </c>
      <c r="AM25" s="101">
        <v>173</v>
      </c>
      <c r="AN25" s="105">
        <v>5</v>
      </c>
      <c r="AO25" s="15">
        <f>IFERROR(((RANK(AN25,$AN$25:$AN$200,1)/COUNT($AN$25:$AN$200))+(COUNTIF($AN$25:$AN$200,"&lt;="&amp;AN25)/COUNT($AN$25:$AN$200)))/2,"")</f>
        <v>2.8409090909090908E-2</v>
      </c>
      <c r="AP25" s="35">
        <f>IFERROR(1+(AO25-MIN($AO$25:$AO$200))*(10-1)/(MAX($AO$25:$AO$200)-MIN($AO$25:$AO$200)),"")</f>
        <v>1.2057142857142857</v>
      </c>
    </row>
    <row r="26" spans="1:42" s="24" customFormat="1" x14ac:dyDescent="0.25">
      <c r="A26" s="78"/>
      <c r="B26" s="24" t="s">
        <v>85</v>
      </c>
      <c r="C26" s="52">
        <f t="shared" ref="C26:C89" si="17">(SUM(F26,M26,AE26,AH26,AL26,W26,T26,P26,AA26,J26,AP26)-MAX(F26,M26,AE26,AH26,AL26,W26,T26,P26,AA26,J26,AP26)-MIN(F26,M26,AE26,AH26,AL26,W26,T26,P26,AA26,J26,AP26))/(COUNT(F26,M26,AE26,AH26,AL26,W26,T26,P26,AA26,J26,AP26)-2)</f>
        <v>1.6721289662466137</v>
      </c>
      <c r="D26" s="31">
        <v>5.2</v>
      </c>
      <c r="E26" s="25">
        <f t="shared" si="0"/>
        <v>3.4090909090909088E-2</v>
      </c>
      <c r="F26" s="25">
        <f t="shared" si="1"/>
        <v>1.2571428571428571</v>
      </c>
      <c r="G26" s="56" t="s">
        <v>58</v>
      </c>
      <c r="H26" s="65">
        <f>VLOOKUP(G26,VLookup!$A$3:$B$15,2,FALSE)</f>
        <v>2.5</v>
      </c>
      <c r="I26" s="65">
        <f t="shared" si="2"/>
        <v>3.125E-2</v>
      </c>
      <c r="J26" s="66">
        <f t="shared" si="3"/>
        <v>1.2181818181818183</v>
      </c>
      <c r="K26" s="54">
        <v>6.6</v>
      </c>
      <c r="L26" s="25">
        <f t="shared" si="4"/>
        <v>5.681818181818182E-3</v>
      </c>
      <c r="M26" s="25">
        <f t="shared" si="5"/>
        <v>1</v>
      </c>
      <c r="N26" s="39">
        <v>4.8</v>
      </c>
      <c r="O26" s="25">
        <f t="shared" si="6"/>
        <v>0.23295454545454544</v>
      </c>
      <c r="P26" s="25">
        <f t="shared" si="7"/>
        <v>3.0571428571428574</v>
      </c>
      <c r="Q26" s="54" t="s">
        <v>51</v>
      </c>
      <c r="R26" s="27">
        <f>VLOOKUP(Q26,VLookup!$A$3:$B$15,2,FALSE)</f>
        <v>1</v>
      </c>
      <c r="S26" s="27">
        <f t="shared" si="8"/>
        <v>4.261363636363636E-2</v>
      </c>
      <c r="T26" s="28">
        <f t="shared" si="9"/>
        <v>1</v>
      </c>
      <c r="U26" s="43">
        <v>6</v>
      </c>
      <c r="V26" s="25">
        <f t="shared" si="10"/>
        <v>0.22727272727272727</v>
      </c>
      <c r="W26" s="25">
        <f t="shared" si="11"/>
        <v>2.8108108108108105</v>
      </c>
      <c r="X26" s="54" t="s">
        <v>55</v>
      </c>
      <c r="Y26" s="29">
        <f>VLOOKUP(X26,VLookup!$A$3:$B$15,2,FALSE)</f>
        <v>4.75</v>
      </c>
      <c r="Z26" s="29">
        <f t="shared" si="12"/>
        <v>0.19551282051282051</v>
      </c>
      <c r="AA26" s="28">
        <f t="shared" si="13"/>
        <v>2.7058823529411766</v>
      </c>
      <c r="AB26" s="43" t="s">
        <v>58</v>
      </c>
      <c r="AC26" s="25">
        <f>VLOOKUP(AB26,VLookup!$A$3:$B$15,2,FALSE)</f>
        <v>2.5</v>
      </c>
      <c r="AD26" s="25">
        <f t="shared" ref="AD26:AD89" si="18">IFERROR(((RANK(AC26,$AC$25:$AC$200,1)/COUNT($AC$25:$AC$200))+(COUNTIF($AC$25:$AC$200,"&lt;="&amp;AC26)/COUNT($AC$25:$AC$200)))/2,"")</f>
        <v>8.5227272727272721E-3</v>
      </c>
      <c r="AE26" s="25">
        <f t="shared" si="14"/>
        <v>1</v>
      </c>
      <c r="AF26" s="39">
        <v>1.5</v>
      </c>
      <c r="AG26" s="25">
        <f t="shared" ref="AG26:AG89" si="19">IFERROR(((RANK(AF26,$AF$25:$AF$200,1)/COUNT($AF$25:$AF$200))+(COUNTIF($AF$25:$AF$200,"&lt;="&amp;AF26)/COUNT($AF$25:$AF$200)))/2,"")</f>
        <v>1.1363636363636364E-2</v>
      </c>
      <c r="AH26" s="25">
        <f t="shared" si="15"/>
        <v>1</v>
      </c>
      <c r="AI26" s="39" t="s">
        <v>62</v>
      </c>
      <c r="AJ26" s="25">
        <f>VLOOKUP(AI26,VLookup!$A$3:$B$15,2,FALSE)</f>
        <v>8.5</v>
      </c>
      <c r="AK26" s="25">
        <f t="shared" ref="AK26:AK89" si="20">IFERROR(((RANK(AJ26,$AJ$25:$AJ$200,1)/COUNT($AJ$25:$AJ$200))+(COUNTIF($AJ$25:$AJ$200,"&lt;="&amp;AJ26)/COUNT($AJ$25:$AJ$200)))/2,"")</f>
        <v>0.79885057471264365</v>
      </c>
      <c r="AL26" s="36">
        <f t="shared" si="16"/>
        <v>8.4371257485029947</v>
      </c>
      <c r="AM26" s="102">
        <v>177</v>
      </c>
      <c r="AN26" s="106">
        <v>1</v>
      </c>
      <c r="AO26" s="25">
        <f t="shared" ref="AO26:AO89" si="21">IFERROR(((RANK(AN26,$AN$25:$AN$200,1)/COUNT($AN$25:$AN$200))+(COUNTIF($AN$25:$AN$200,"&lt;="&amp;AN26)/COUNT($AN$25:$AN$200)))/2,"")</f>
        <v>5.681818181818182E-3</v>
      </c>
      <c r="AP26" s="36">
        <f t="shared" ref="AP26:AP89" si="22">IFERROR(1+(AO26-MIN($AO$25:$AO$200))*(10-1)/(MAX($AO$25:$AO$200)-MIN($AO$25:$AO$200)),"")</f>
        <v>1</v>
      </c>
    </row>
    <row r="27" spans="1:42" s="24" customFormat="1" x14ac:dyDescent="0.25">
      <c r="A27" s="78"/>
      <c r="B27" s="24" t="s">
        <v>86</v>
      </c>
      <c r="C27" s="52">
        <f t="shared" si="17"/>
        <v>1.1675139083970416</v>
      </c>
      <c r="D27" s="31">
        <v>4.375</v>
      </c>
      <c r="E27" s="25">
        <f t="shared" si="0"/>
        <v>5.681818181818182E-3</v>
      </c>
      <c r="F27" s="25">
        <f t="shared" si="1"/>
        <v>1</v>
      </c>
      <c r="G27" s="56" t="s">
        <v>51</v>
      </c>
      <c r="H27" s="65">
        <f>VLOOKUP(G27,VLookup!$A$3:$B$15,2,FALSE)</f>
        <v>1</v>
      </c>
      <c r="I27" s="65">
        <f t="shared" si="2"/>
        <v>8.5227272727272721E-3</v>
      </c>
      <c r="J27" s="66">
        <f t="shared" si="3"/>
        <v>1</v>
      </c>
      <c r="K27" s="54">
        <v>7</v>
      </c>
      <c r="L27" s="25">
        <f t="shared" si="4"/>
        <v>1.4204545454545454E-2</v>
      </c>
      <c r="M27" s="25">
        <f t="shared" si="5"/>
        <v>1.0771428571428572</v>
      </c>
      <c r="N27" s="39">
        <v>3.5</v>
      </c>
      <c r="O27" s="25">
        <f t="shared" si="6"/>
        <v>5.9659090909090912E-2</v>
      </c>
      <c r="P27" s="25">
        <f t="shared" si="7"/>
        <v>1.4885714285714287</v>
      </c>
      <c r="Q27" s="54" t="s">
        <v>51</v>
      </c>
      <c r="R27" s="27">
        <f>VLOOKUP(Q27,VLookup!$A$3:$B$15,2,FALSE)</f>
        <v>1</v>
      </c>
      <c r="S27" s="27">
        <f t="shared" si="8"/>
        <v>4.261363636363636E-2</v>
      </c>
      <c r="T27" s="28">
        <f t="shared" si="9"/>
        <v>1</v>
      </c>
      <c r="U27" s="43">
        <v>5</v>
      </c>
      <c r="V27" s="25">
        <f t="shared" si="10"/>
        <v>3.6931818181818177E-2</v>
      </c>
      <c r="W27" s="25">
        <f t="shared" si="11"/>
        <v>1</v>
      </c>
      <c r="X27" s="54" t="s">
        <v>58</v>
      </c>
      <c r="Y27" s="29">
        <f>VLOOKUP(X27,VLookup!$A$3:$B$15,2,FALSE)</f>
        <v>2.5</v>
      </c>
      <c r="Z27" s="29">
        <f t="shared" si="12"/>
        <v>5.128205128205128E-2</v>
      </c>
      <c r="AA27" s="28">
        <f t="shared" si="13"/>
        <v>1.3823529411764706</v>
      </c>
      <c r="AB27" s="43" t="s">
        <v>53</v>
      </c>
      <c r="AC27" s="25">
        <f>VLOOKUP(AB27,VLookup!$A$3:$B$15,2,FALSE)</f>
        <v>3.25</v>
      </c>
      <c r="AD27" s="25">
        <f t="shared" si="18"/>
        <v>2.2727272727272728E-2</v>
      </c>
      <c r="AE27" s="25">
        <f t="shared" si="14"/>
        <v>1.1331360946745563</v>
      </c>
      <c r="AF27" s="39">
        <v>2</v>
      </c>
      <c r="AG27" s="25">
        <f t="shared" si="19"/>
        <v>2.8409090909090908E-2</v>
      </c>
      <c r="AH27" s="25">
        <f t="shared" si="15"/>
        <v>1.1692789968652038</v>
      </c>
      <c r="AI27" s="39" t="s">
        <v>59</v>
      </c>
      <c r="AJ27" s="25">
        <f>VLOOKUP(AI27,VLookup!$A$3:$B$15,2,FALSE)</f>
        <v>6.25</v>
      </c>
      <c r="AK27" s="25">
        <f t="shared" si="20"/>
        <v>0.54022988505747127</v>
      </c>
      <c r="AL27" s="36">
        <f t="shared" si="16"/>
        <v>6.0119760479041915</v>
      </c>
      <c r="AM27" s="102">
        <v>172</v>
      </c>
      <c r="AN27" s="106">
        <v>6</v>
      </c>
      <c r="AO27" s="25">
        <f t="shared" si="21"/>
        <v>3.4090909090909088E-2</v>
      </c>
      <c r="AP27" s="36">
        <f t="shared" si="22"/>
        <v>1.2571428571428571</v>
      </c>
    </row>
    <row r="28" spans="1:42" s="24" customFormat="1" x14ac:dyDescent="0.25">
      <c r="A28" s="78"/>
      <c r="B28" s="24" t="s">
        <v>87</v>
      </c>
      <c r="C28" s="52">
        <f t="shared" si="17"/>
        <v>1.9982547678912168</v>
      </c>
      <c r="D28" s="31">
        <v>5.1539999999999999</v>
      </c>
      <c r="E28" s="25">
        <f t="shared" si="0"/>
        <v>2.5568181818181816E-2</v>
      </c>
      <c r="F28" s="25">
        <f t="shared" si="1"/>
        <v>1.18</v>
      </c>
      <c r="G28" s="56" t="s">
        <v>59</v>
      </c>
      <c r="H28" s="65">
        <f>VLOOKUP(G28,VLookup!$A$3:$B$15,2,FALSE)</f>
        <v>6.25</v>
      </c>
      <c r="I28" s="65">
        <f t="shared" si="2"/>
        <v>0.32954545454545453</v>
      </c>
      <c r="J28" s="66">
        <f t="shared" si="3"/>
        <v>4.0818181818181811</v>
      </c>
      <c r="K28" s="54">
        <v>7.7</v>
      </c>
      <c r="L28" s="25">
        <f t="shared" si="4"/>
        <v>0.11079545454545454</v>
      </c>
      <c r="M28" s="25">
        <f t="shared" si="5"/>
        <v>1.9514285714285715</v>
      </c>
      <c r="N28" s="39">
        <v>3.67</v>
      </c>
      <c r="O28" s="25">
        <f t="shared" si="6"/>
        <v>7.3863636363636367E-2</v>
      </c>
      <c r="P28" s="25">
        <f t="shared" si="7"/>
        <v>1.6171428571428574</v>
      </c>
      <c r="Q28" s="54" t="s">
        <v>51</v>
      </c>
      <c r="R28" s="27">
        <f>VLOOKUP(Q28,VLookup!$A$3:$B$15,2,FALSE)</f>
        <v>1</v>
      </c>
      <c r="S28" s="27">
        <f t="shared" si="8"/>
        <v>4.261363636363636E-2</v>
      </c>
      <c r="T28" s="28">
        <f t="shared" si="9"/>
        <v>1</v>
      </c>
      <c r="U28" s="43">
        <v>5</v>
      </c>
      <c r="V28" s="25">
        <f t="shared" si="10"/>
        <v>3.6931818181818177E-2</v>
      </c>
      <c r="W28" s="25">
        <f t="shared" si="11"/>
        <v>1</v>
      </c>
      <c r="X28" s="54" t="s">
        <v>58</v>
      </c>
      <c r="Y28" s="29">
        <f>VLOOKUP(X28,VLookup!$A$3:$B$15,2,FALSE)</f>
        <v>2.5</v>
      </c>
      <c r="Z28" s="29">
        <f t="shared" si="12"/>
        <v>5.128205128205128E-2</v>
      </c>
      <c r="AA28" s="28">
        <f t="shared" si="13"/>
        <v>1.3823529411764706</v>
      </c>
      <c r="AB28" s="43" t="s">
        <v>56</v>
      </c>
      <c r="AC28" s="25">
        <f>VLOOKUP(AB28,VLookup!$A$3:$B$15,2,FALSE)</f>
        <v>5.5</v>
      </c>
      <c r="AD28" s="25">
        <f t="shared" si="18"/>
        <v>0.18465909090909091</v>
      </c>
      <c r="AE28" s="25">
        <f t="shared" si="14"/>
        <v>2.6508875739644973</v>
      </c>
      <c r="AF28" s="39">
        <v>3</v>
      </c>
      <c r="AG28" s="25">
        <f t="shared" si="19"/>
        <v>0.14204545454545456</v>
      </c>
      <c r="AH28" s="25">
        <f t="shared" si="15"/>
        <v>2.2978056426332287</v>
      </c>
      <c r="AI28" s="39" t="s">
        <v>57</v>
      </c>
      <c r="AJ28" s="25">
        <f>VLOOKUP(AI28,VLookup!$A$3:$B$15,2,FALSE)</f>
        <v>7</v>
      </c>
      <c r="AK28" s="25">
        <f t="shared" si="20"/>
        <v>0.62643678160919536</v>
      </c>
      <c r="AL28" s="36">
        <f t="shared" si="16"/>
        <v>6.8203592814371259</v>
      </c>
      <c r="AM28" s="102">
        <v>161</v>
      </c>
      <c r="AN28" s="106">
        <v>17</v>
      </c>
      <c r="AO28" s="25">
        <f t="shared" si="21"/>
        <v>9.6590909090909088E-2</v>
      </c>
      <c r="AP28" s="36">
        <f t="shared" si="22"/>
        <v>1.822857142857143</v>
      </c>
    </row>
    <row r="29" spans="1:42" s="24" customFormat="1" x14ac:dyDescent="0.25">
      <c r="A29" s="78"/>
      <c r="B29" s="24" t="s">
        <v>88</v>
      </c>
      <c r="C29" s="52">
        <f t="shared" si="17"/>
        <v>1.66664357630499</v>
      </c>
      <c r="D29" s="31">
        <v>5.6669999999999998</v>
      </c>
      <c r="E29" s="25">
        <f t="shared" si="0"/>
        <v>7.9545454545454544E-2</v>
      </c>
      <c r="F29" s="25">
        <f t="shared" si="1"/>
        <v>1.6685714285714286</v>
      </c>
      <c r="G29" s="56" t="s">
        <v>58</v>
      </c>
      <c r="H29" s="65">
        <f>VLOOKUP(G29,VLookup!$A$3:$B$15,2,FALSE)</f>
        <v>2.5</v>
      </c>
      <c r="I29" s="65">
        <f t="shared" si="2"/>
        <v>3.125E-2</v>
      </c>
      <c r="J29" s="66">
        <f t="shared" si="3"/>
        <v>1.2181818181818183</v>
      </c>
      <c r="K29" s="54">
        <v>7.6</v>
      </c>
      <c r="L29" s="25">
        <f t="shared" si="4"/>
        <v>7.6704545454545456E-2</v>
      </c>
      <c r="M29" s="25">
        <f t="shared" si="5"/>
        <v>1.642857142857143</v>
      </c>
      <c r="N29" s="39">
        <v>2.33</v>
      </c>
      <c r="O29" s="25">
        <f t="shared" si="6"/>
        <v>1.1363636363636364E-2</v>
      </c>
      <c r="P29" s="25">
        <f t="shared" si="7"/>
        <v>1.0514285714285714</v>
      </c>
      <c r="Q29" s="54" t="s">
        <v>51</v>
      </c>
      <c r="R29" s="27">
        <f>VLOOKUP(Q29,VLookup!$A$3:$B$15,2,FALSE)</f>
        <v>1</v>
      </c>
      <c r="S29" s="27">
        <f t="shared" si="8"/>
        <v>4.261363636363636E-2</v>
      </c>
      <c r="T29" s="28">
        <f t="shared" si="9"/>
        <v>1</v>
      </c>
      <c r="U29" s="43">
        <v>6</v>
      </c>
      <c r="V29" s="25">
        <f t="shared" si="10"/>
        <v>0.22727272727272727</v>
      </c>
      <c r="W29" s="25">
        <f t="shared" si="11"/>
        <v>2.8108108108108105</v>
      </c>
      <c r="X29" s="54" t="s">
        <v>55</v>
      </c>
      <c r="Y29" s="29">
        <f>VLOOKUP(X29,VLookup!$A$3:$B$15,2,FALSE)</f>
        <v>4.75</v>
      </c>
      <c r="Z29" s="29">
        <f t="shared" si="12"/>
        <v>0.19551282051282051</v>
      </c>
      <c r="AA29" s="28">
        <f t="shared" si="13"/>
        <v>2.7058823529411766</v>
      </c>
      <c r="AB29" s="43" t="s">
        <v>54</v>
      </c>
      <c r="AC29" s="25">
        <f>VLOOKUP(AB29,VLookup!$A$3:$B$15,2,FALSE)</f>
        <v>4</v>
      </c>
      <c r="AD29" s="25">
        <f t="shared" si="18"/>
        <v>4.8295454545454544E-2</v>
      </c>
      <c r="AE29" s="25">
        <f t="shared" si="14"/>
        <v>1.3727810650887573</v>
      </c>
      <c r="AF29" s="39">
        <v>2</v>
      </c>
      <c r="AG29" s="25">
        <f t="shared" si="19"/>
        <v>2.8409090909090908E-2</v>
      </c>
      <c r="AH29" s="25">
        <f t="shared" si="15"/>
        <v>1.1692789968652038</v>
      </c>
      <c r="AI29" s="39" t="s">
        <v>55</v>
      </c>
      <c r="AJ29" s="25">
        <f>VLOOKUP(AI29,VLookup!$A$3:$B$15,2,FALSE)</f>
        <v>4.75</v>
      </c>
      <c r="AK29" s="25">
        <f t="shared" si="20"/>
        <v>0.36781609195402298</v>
      </c>
      <c r="AL29" s="36">
        <f t="shared" si="16"/>
        <v>4.3952095808383245</v>
      </c>
      <c r="AM29" s="102">
        <v>170</v>
      </c>
      <c r="AN29" s="106">
        <v>8</v>
      </c>
      <c r="AO29" s="25">
        <f t="shared" si="21"/>
        <v>4.5454545454545456E-2</v>
      </c>
      <c r="AP29" s="36">
        <f t="shared" si="22"/>
        <v>1.36</v>
      </c>
    </row>
    <row r="30" spans="1:42" s="24" customFormat="1" x14ac:dyDescent="0.25">
      <c r="A30" s="78"/>
      <c r="B30" s="24" t="s">
        <v>89</v>
      </c>
      <c r="C30" s="52">
        <f t="shared" si="17"/>
        <v>2.6370551039540664</v>
      </c>
      <c r="D30" s="31">
        <v>6.5380000000000003</v>
      </c>
      <c r="E30" s="25">
        <f t="shared" si="0"/>
        <v>0.24431818181818182</v>
      </c>
      <c r="F30" s="25">
        <f t="shared" si="1"/>
        <v>3.16</v>
      </c>
      <c r="G30" s="56" t="s">
        <v>55</v>
      </c>
      <c r="H30" s="65">
        <f>VLOOKUP(G30,VLookup!$A$3:$B$15,2,FALSE)</f>
        <v>4.75</v>
      </c>
      <c r="I30" s="65">
        <f t="shared" si="2"/>
        <v>0.17329545454545456</v>
      </c>
      <c r="J30" s="66">
        <f t="shared" si="3"/>
        <v>2.581818181818182</v>
      </c>
      <c r="K30" s="54">
        <v>7.5</v>
      </c>
      <c r="L30" s="25">
        <f t="shared" si="4"/>
        <v>4.8295454545454544E-2</v>
      </c>
      <c r="M30" s="25">
        <f t="shared" si="5"/>
        <v>1.3857142857142857</v>
      </c>
      <c r="N30" s="39">
        <v>5.75</v>
      </c>
      <c r="O30" s="25">
        <f t="shared" si="6"/>
        <v>0.54545454545454541</v>
      </c>
      <c r="P30" s="25">
        <f t="shared" si="7"/>
        <v>5.8857142857142852</v>
      </c>
      <c r="Q30" s="54" t="s">
        <v>51</v>
      </c>
      <c r="R30" s="27">
        <f>VLOOKUP(Q30,VLookup!$A$3:$B$15,2,FALSE)</f>
        <v>1</v>
      </c>
      <c r="S30" s="27">
        <f t="shared" si="8"/>
        <v>4.261363636363636E-2</v>
      </c>
      <c r="T30" s="28">
        <f t="shared" si="9"/>
        <v>1</v>
      </c>
      <c r="U30" s="43">
        <v>6</v>
      </c>
      <c r="V30" s="25">
        <f t="shared" si="10"/>
        <v>0.22727272727272727</v>
      </c>
      <c r="W30" s="25">
        <f t="shared" si="11"/>
        <v>2.8108108108108105</v>
      </c>
      <c r="X30" s="54" t="s">
        <v>56</v>
      </c>
      <c r="Y30" s="29">
        <f>VLOOKUP(X30,VLookup!$A$3:$B$15,2,FALSE)</f>
        <v>5.5</v>
      </c>
      <c r="Z30" s="29">
        <f t="shared" si="12"/>
        <v>0.26282051282051283</v>
      </c>
      <c r="AA30" s="28">
        <f t="shared" si="13"/>
        <v>3.3235294117647056</v>
      </c>
      <c r="AB30" s="43" t="s">
        <v>56</v>
      </c>
      <c r="AC30" s="25">
        <f>VLOOKUP(AB30,VLookup!$A$3:$B$15,2,FALSE)</f>
        <v>5.5</v>
      </c>
      <c r="AD30" s="25">
        <f t="shared" si="18"/>
        <v>0.18465909090909091</v>
      </c>
      <c r="AE30" s="25">
        <f t="shared" si="14"/>
        <v>2.6508875739644973</v>
      </c>
      <c r="AF30" s="39">
        <v>1.5</v>
      </c>
      <c r="AG30" s="25">
        <f t="shared" si="19"/>
        <v>1.1363636363636364E-2</v>
      </c>
      <c r="AH30" s="25">
        <f t="shared" si="15"/>
        <v>1</v>
      </c>
      <c r="AI30" s="39" t="s">
        <v>56</v>
      </c>
      <c r="AJ30" s="25">
        <f>VLOOKUP(AI30,VLookup!$A$3:$B$15,2,FALSE)</f>
        <v>5.5</v>
      </c>
      <c r="AK30" s="25">
        <f t="shared" si="20"/>
        <v>0.45402298850574713</v>
      </c>
      <c r="AL30" s="36">
        <f t="shared" si="16"/>
        <v>5.203592814371258</v>
      </c>
      <c r="AM30" s="102">
        <v>165</v>
      </c>
      <c r="AN30" s="106">
        <v>13</v>
      </c>
      <c r="AO30" s="25">
        <f t="shared" si="21"/>
        <v>7.3863636363636367E-2</v>
      </c>
      <c r="AP30" s="36">
        <f t="shared" si="22"/>
        <v>1.6171428571428574</v>
      </c>
    </row>
    <row r="31" spans="1:42" s="24" customFormat="1" x14ac:dyDescent="0.25">
      <c r="A31" s="78"/>
      <c r="B31" s="24" t="s">
        <v>90</v>
      </c>
      <c r="C31" s="52">
        <f t="shared" si="17"/>
        <v>4.4281631319687191</v>
      </c>
      <c r="D31" s="31">
        <v>6.8419999999999996</v>
      </c>
      <c r="E31" s="25">
        <f t="shared" si="0"/>
        <v>0.35795454545454547</v>
      </c>
      <c r="F31" s="25">
        <f t="shared" si="1"/>
        <v>4.1885714285714286</v>
      </c>
      <c r="G31" s="56" t="s">
        <v>57</v>
      </c>
      <c r="H31" s="65">
        <f>VLOOKUP(G31,VLookup!$A$3:$B$15,2,FALSE)</f>
        <v>7</v>
      </c>
      <c r="I31" s="65">
        <f t="shared" si="2"/>
        <v>0.48011363636363635</v>
      </c>
      <c r="J31" s="66">
        <f t="shared" si="3"/>
        <v>5.5272727272727273</v>
      </c>
      <c r="K31" s="54">
        <v>7.8</v>
      </c>
      <c r="L31" s="25">
        <f t="shared" si="4"/>
        <v>0.13920454545454547</v>
      </c>
      <c r="M31" s="25">
        <f t="shared" si="5"/>
        <v>2.2085714285714291</v>
      </c>
      <c r="N31" s="39">
        <v>3</v>
      </c>
      <c r="O31" s="25">
        <f t="shared" si="6"/>
        <v>3.125E-2</v>
      </c>
      <c r="P31" s="25">
        <f t="shared" si="7"/>
        <v>1.2314285714285713</v>
      </c>
      <c r="Q31" s="54" t="s">
        <v>52</v>
      </c>
      <c r="R31" s="27">
        <f>VLOOKUP(Q31,VLookup!$A$3:$B$15,2,FALSE)</f>
        <v>1.75</v>
      </c>
      <c r="S31" s="27">
        <f t="shared" si="8"/>
        <v>0.11931818181818182</v>
      </c>
      <c r="T31" s="28">
        <f t="shared" si="9"/>
        <v>1.75</v>
      </c>
      <c r="U31" s="43">
        <v>8</v>
      </c>
      <c r="V31" s="25">
        <f t="shared" si="10"/>
        <v>0.86931818181818188</v>
      </c>
      <c r="W31" s="25">
        <f t="shared" si="11"/>
        <v>8.9189189189189193</v>
      </c>
      <c r="X31" s="54" t="s">
        <v>62</v>
      </c>
      <c r="Y31" s="29">
        <f>VLOOKUP(X31,VLookup!$A$3:$B$15,2,FALSE)</f>
        <v>8.5</v>
      </c>
      <c r="Z31" s="29">
        <f t="shared" si="12"/>
        <v>0.81730769230769229</v>
      </c>
      <c r="AA31" s="28">
        <f t="shared" si="13"/>
        <v>8.4117647058823515</v>
      </c>
      <c r="AB31" s="43" t="s">
        <v>59</v>
      </c>
      <c r="AC31" s="25">
        <f>VLOOKUP(AB31,VLookup!$A$3:$B$15,2,FALSE)</f>
        <v>6.25</v>
      </c>
      <c r="AD31" s="25">
        <f t="shared" si="18"/>
        <v>0.27272727272727271</v>
      </c>
      <c r="AE31" s="25">
        <f t="shared" si="14"/>
        <v>3.4763313609467454</v>
      </c>
      <c r="AF31" s="39">
        <v>3.5</v>
      </c>
      <c r="AG31" s="25">
        <f t="shared" si="19"/>
        <v>0.27840909090909094</v>
      </c>
      <c r="AH31" s="25">
        <f t="shared" si="15"/>
        <v>3.6520376175548592</v>
      </c>
      <c r="AI31" s="39" t="s">
        <v>63</v>
      </c>
      <c r="AJ31" s="25">
        <f>VLOOKUP(AI31,VLookup!$A$3:$B$15,2,FALSE)</f>
        <v>9.25</v>
      </c>
      <c r="AK31" s="25">
        <f t="shared" si="20"/>
        <v>0.88505747126436785</v>
      </c>
      <c r="AL31" s="36">
        <f t="shared" si="16"/>
        <v>9.2455089820359291</v>
      </c>
      <c r="AM31" s="102">
        <v>163</v>
      </c>
      <c r="AN31" s="106">
        <v>15</v>
      </c>
      <c r="AO31" s="25">
        <f t="shared" si="21"/>
        <v>8.5227272727272721E-2</v>
      </c>
      <c r="AP31" s="36">
        <f t="shared" si="22"/>
        <v>1.7200000000000002</v>
      </c>
    </row>
    <row r="32" spans="1:42" s="24" customFormat="1" x14ac:dyDescent="0.25">
      <c r="A32" s="78"/>
      <c r="B32" s="24" t="s">
        <v>91</v>
      </c>
      <c r="C32" s="52">
        <f t="shared" si="17"/>
        <v>2.147009459395167</v>
      </c>
      <c r="D32" s="31">
        <v>5</v>
      </c>
      <c r="E32" s="25">
        <f t="shared" si="0"/>
        <v>1.4204545454545454E-2</v>
      </c>
      <c r="F32" s="25">
        <f t="shared" si="1"/>
        <v>1.0771428571428572</v>
      </c>
      <c r="G32" s="56" t="s">
        <v>59</v>
      </c>
      <c r="H32" s="65">
        <f>VLOOKUP(G32,VLookup!$A$3:$B$15,2,FALSE)</f>
        <v>6.25</v>
      </c>
      <c r="I32" s="65">
        <f t="shared" si="2"/>
        <v>0.32954545454545453</v>
      </c>
      <c r="J32" s="66">
        <f t="shared" si="3"/>
        <v>4.0818181818181811</v>
      </c>
      <c r="K32" s="54">
        <v>7.6</v>
      </c>
      <c r="L32" s="25">
        <f t="shared" si="4"/>
        <v>7.6704545454545456E-2</v>
      </c>
      <c r="M32" s="25">
        <f t="shared" si="5"/>
        <v>1.642857142857143</v>
      </c>
      <c r="N32" s="39">
        <v>4.33</v>
      </c>
      <c r="O32" s="25">
        <f t="shared" si="6"/>
        <v>0.12215909090909091</v>
      </c>
      <c r="P32" s="25">
        <f t="shared" si="7"/>
        <v>2.0542857142857143</v>
      </c>
      <c r="Q32" s="54" t="s">
        <v>51</v>
      </c>
      <c r="R32" s="27">
        <f>VLOOKUP(Q32,VLookup!$A$3:$B$15,2,FALSE)</f>
        <v>1</v>
      </c>
      <c r="S32" s="27">
        <f t="shared" si="8"/>
        <v>4.261363636363636E-2</v>
      </c>
      <c r="T32" s="28">
        <f t="shared" si="9"/>
        <v>1</v>
      </c>
      <c r="U32" s="43">
        <v>5</v>
      </c>
      <c r="V32" s="25">
        <f t="shared" si="10"/>
        <v>3.6931818181818177E-2</v>
      </c>
      <c r="W32" s="25">
        <f t="shared" si="11"/>
        <v>1</v>
      </c>
      <c r="X32" s="54" t="s">
        <v>56</v>
      </c>
      <c r="Y32" s="29">
        <f>VLOOKUP(X32,VLookup!$A$3:$B$15,2,FALSE)</f>
        <v>5.5</v>
      </c>
      <c r="Z32" s="29">
        <f t="shared" si="12"/>
        <v>0.26282051282051283</v>
      </c>
      <c r="AA32" s="28">
        <f t="shared" si="13"/>
        <v>3.3235294117647056</v>
      </c>
      <c r="AB32" s="43" t="s">
        <v>59</v>
      </c>
      <c r="AC32" s="25">
        <f>VLOOKUP(AB32,VLookup!$A$3:$B$15,2,FALSE)</f>
        <v>6.25</v>
      </c>
      <c r="AD32" s="25">
        <f t="shared" si="18"/>
        <v>0.27272727272727271</v>
      </c>
      <c r="AE32" s="25">
        <f t="shared" si="14"/>
        <v>3.4763313609467454</v>
      </c>
      <c r="AF32" s="39">
        <v>2.5</v>
      </c>
      <c r="AG32" s="25">
        <f t="shared" si="19"/>
        <v>6.8181818181818177E-2</v>
      </c>
      <c r="AH32" s="25">
        <f t="shared" si="15"/>
        <v>1.5642633228840124</v>
      </c>
      <c r="AI32" s="39" t="s">
        <v>59</v>
      </c>
      <c r="AJ32" s="25">
        <f>VLOOKUP(AI32,VLookup!$A$3:$B$15,2,FALSE)</f>
        <v>6.25</v>
      </c>
      <c r="AK32" s="25">
        <f t="shared" si="20"/>
        <v>0.54022988505747127</v>
      </c>
      <c r="AL32" s="36">
        <f t="shared" si="16"/>
        <v>6.0119760479041915</v>
      </c>
      <c r="AM32" s="102">
        <v>175</v>
      </c>
      <c r="AN32" s="106">
        <v>3</v>
      </c>
      <c r="AO32" s="25">
        <f t="shared" si="21"/>
        <v>1.7045454545454544E-2</v>
      </c>
      <c r="AP32" s="36">
        <f t="shared" si="22"/>
        <v>1.1028571428571428</v>
      </c>
    </row>
    <row r="33" spans="1:42" s="24" customFormat="1" x14ac:dyDescent="0.25">
      <c r="A33" s="78"/>
      <c r="B33" s="24" t="s">
        <v>92</v>
      </c>
      <c r="C33" s="52">
        <f t="shared" si="17"/>
        <v>3.1753959265708369</v>
      </c>
      <c r="D33" s="31">
        <v>6.4</v>
      </c>
      <c r="E33" s="25">
        <f t="shared" si="0"/>
        <v>0.19886363636363635</v>
      </c>
      <c r="F33" s="25">
        <f t="shared" si="1"/>
        <v>2.7485714285714287</v>
      </c>
      <c r="G33" s="56" t="s">
        <v>57</v>
      </c>
      <c r="H33" s="65">
        <f>VLOOKUP(G33,VLookup!$A$3:$B$15,2,FALSE)</f>
        <v>7</v>
      </c>
      <c r="I33" s="65">
        <f t="shared" si="2"/>
        <v>0.48011363636363635</v>
      </c>
      <c r="J33" s="66">
        <f t="shared" si="3"/>
        <v>5.5272727272727273</v>
      </c>
      <c r="K33" s="54">
        <v>7.5</v>
      </c>
      <c r="L33" s="25">
        <f t="shared" si="4"/>
        <v>4.8295454545454544E-2</v>
      </c>
      <c r="M33" s="25">
        <f t="shared" si="5"/>
        <v>1.3857142857142857</v>
      </c>
      <c r="N33" s="39">
        <v>5.25</v>
      </c>
      <c r="O33" s="25">
        <f t="shared" si="6"/>
        <v>0.35511363636363635</v>
      </c>
      <c r="P33" s="25">
        <f t="shared" si="7"/>
        <v>4.1628571428571437</v>
      </c>
      <c r="Q33" s="54" t="s">
        <v>51</v>
      </c>
      <c r="R33" s="27">
        <f>VLOOKUP(Q33,VLookup!$A$3:$B$15,2,FALSE)</f>
        <v>1</v>
      </c>
      <c r="S33" s="27">
        <f t="shared" si="8"/>
        <v>4.261363636363636E-2</v>
      </c>
      <c r="T33" s="28">
        <f t="shared" si="9"/>
        <v>1</v>
      </c>
      <c r="U33" s="43">
        <v>6</v>
      </c>
      <c r="V33" s="25">
        <f t="shared" si="10"/>
        <v>0.22727272727272727</v>
      </c>
      <c r="W33" s="25">
        <f t="shared" si="11"/>
        <v>2.8108108108108105</v>
      </c>
      <c r="X33" s="54" t="s">
        <v>58</v>
      </c>
      <c r="Y33" s="29">
        <f>VLOOKUP(X33,VLookup!$A$3:$B$15,2,FALSE)</f>
        <v>2.5</v>
      </c>
      <c r="Z33" s="29">
        <f t="shared" si="12"/>
        <v>5.128205128205128E-2</v>
      </c>
      <c r="AA33" s="28">
        <f t="shared" si="13"/>
        <v>1.3823529411764706</v>
      </c>
      <c r="AB33" s="43" t="s">
        <v>61</v>
      </c>
      <c r="AC33" s="25">
        <f>VLOOKUP(AB33,VLookup!$A$3:$B$15,2,FALSE)</f>
        <v>7.75</v>
      </c>
      <c r="AD33" s="25">
        <f t="shared" si="18"/>
        <v>0.53409090909090906</v>
      </c>
      <c r="AE33" s="25">
        <f t="shared" si="14"/>
        <v>5.9260355029585794</v>
      </c>
      <c r="AF33" s="39">
        <v>3</v>
      </c>
      <c r="AG33" s="25">
        <f t="shared" si="19"/>
        <v>0.14204545454545456</v>
      </c>
      <c r="AH33" s="25">
        <f t="shared" si="15"/>
        <v>2.2978056426332287</v>
      </c>
      <c r="AI33" s="39" t="s">
        <v>59</v>
      </c>
      <c r="AJ33" s="25">
        <f>VLOOKUP(AI33,VLookup!$A$3:$B$15,2,FALSE)</f>
        <v>6.25</v>
      </c>
      <c r="AK33" s="25">
        <f t="shared" si="20"/>
        <v>0.54022988505747127</v>
      </c>
      <c r="AL33" s="36">
        <f t="shared" si="16"/>
        <v>6.0119760479041915</v>
      </c>
      <c r="AM33" s="102">
        <v>151</v>
      </c>
      <c r="AN33" s="106">
        <v>27</v>
      </c>
      <c r="AO33" s="25">
        <f t="shared" si="21"/>
        <v>0.15340909090909091</v>
      </c>
      <c r="AP33" s="36">
        <f t="shared" si="22"/>
        <v>2.3371428571428572</v>
      </c>
    </row>
    <row r="34" spans="1:42" s="24" customFormat="1" x14ac:dyDescent="0.25">
      <c r="A34" s="78"/>
      <c r="B34" s="24" t="s">
        <v>93</v>
      </c>
      <c r="C34" s="52">
        <f t="shared" si="17"/>
        <v>3.788302918299741</v>
      </c>
      <c r="D34" s="31">
        <v>7</v>
      </c>
      <c r="E34" s="25">
        <f t="shared" si="0"/>
        <v>0.4375</v>
      </c>
      <c r="F34" s="25">
        <f t="shared" si="1"/>
        <v>4.9085714285714293</v>
      </c>
      <c r="G34" s="56" t="s">
        <v>59</v>
      </c>
      <c r="H34" s="65">
        <f>VLOOKUP(G34,VLookup!$A$3:$B$15,2,FALSE)</f>
        <v>6.25</v>
      </c>
      <c r="I34" s="65">
        <f t="shared" si="2"/>
        <v>0.32954545454545453</v>
      </c>
      <c r="J34" s="66">
        <f t="shared" si="3"/>
        <v>4.0818181818181811</v>
      </c>
      <c r="K34" s="54">
        <v>7.9</v>
      </c>
      <c r="L34" s="25">
        <f t="shared" si="4"/>
        <v>0.1875</v>
      </c>
      <c r="M34" s="25">
        <f t="shared" si="5"/>
        <v>2.6457142857142859</v>
      </c>
      <c r="N34" s="39">
        <v>4.5</v>
      </c>
      <c r="O34" s="25">
        <f t="shared" si="6"/>
        <v>0.15340909090909091</v>
      </c>
      <c r="P34" s="25">
        <f t="shared" si="7"/>
        <v>2.3371428571428572</v>
      </c>
      <c r="Q34" s="54" t="s">
        <v>53</v>
      </c>
      <c r="R34" s="27">
        <f>VLOOKUP(Q34,VLookup!$A$3:$B$15,2,FALSE)</f>
        <v>3.25</v>
      </c>
      <c r="S34" s="27">
        <f t="shared" si="8"/>
        <v>0.27272727272727271</v>
      </c>
      <c r="T34" s="28">
        <f t="shared" si="9"/>
        <v>3.2499999999999996</v>
      </c>
      <c r="U34" s="43">
        <v>8</v>
      </c>
      <c r="V34" s="25">
        <f t="shared" si="10"/>
        <v>0.86931818181818188</v>
      </c>
      <c r="W34" s="25">
        <f t="shared" si="11"/>
        <v>8.9189189189189193</v>
      </c>
      <c r="X34" s="54" t="s">
        <v>51</v>
      </c>
      <c r="Y34" s="29">
        <f>VLOOKUP(X34,VLookup!$A$3:$B$15,2,FALSE)</f>
        <v>1</v>
      </c>
      <c r="Z34" s="29">
        <f t="shared" si="12"/>
        <v>9.6153846153846159E-3</v>
      </c>
      <c r="AA34" s="28">
        <f t="shared" si="13"/>
        <v>1</v>
      </c>
      <c r="AB34" s="43" t="s">
        <v>56</v>
      </c>
      <c r="AC34" s="25">
        <f>VLOOKUP(AB34,VLookup!$A$3:$B$15,2,FALSE)</f>
        <v>5.5</v>
      </c>
      <c r="AD34" s="25">
        <f t="shared" si="18"/>
        <v>0.18465909090909091</v>
      </c>
      <c r="AE34" s="25">
        <f t="shared" si="14"/>
        <v>2.6508875739644973</v>
      </c>
      <c r="AF34" s="39">
        <v>3.5</v>
      </c>
      <c r="AG34" s="25">
        <f t="shared" si="19"/>
        <v>0.27840909090909094</v>
      </c>
      <c r="AH34" s="25">
        <f t="shared" si="15"/>
        <v>3.6520376175548592</v>
      </c>
      <c r="AI34" s="39" t="s">
        <v>62</v>
      </c>
      <c r="AJ34" s="25">
        <f>VLOOKUP(AI34,VLookup!$A$3:$B$15,2,FALSE)</f>
        <v>8.5</v>
      </c>
      <c r="AK34" s="25">
        <f t="shared" si="20"/>
        <v>0.79885057471264365</v>
      </c>
      <c r="AL34" s="36">
        <f t="shared" si="16"/>
        <v>8.4371257485029947</v>
      </c>
      <c r="AM34" s="102">
        <v>155</v>
      </c>
      <c r="AN34" s="106">
        <v>23</v>
      </c>
      <c r="AO34" s="25">
        <f t="shared" si="21"/>
        <v>0.13068181818181818</v>
      </c>
      <c r="AP34" s="36">
        <f t="shared" si="22"/>
        <v>2.1314285714285717</v>
      </c>
    </row>
    <row r="35" spans="1:42" s="24" customFormat="1" x14ac:dyDescent="0.25">
      <c r="A35" s="78"/>
      <c r="B35" s="24" t="s">
        <v>94</v>
      </c>
      <c r="C35" s="52">
        <f t="shared" si="17"/>
        <v>2.6446693925129567</v>
      </c>
      <c r="D35" s="31">
        <v>6.6669999999999998</v>
      </c>
      <c r="E35" s="25">
        <f t="shared" si="0"/>
        <v>0.30397727272727271</v>
      </c>
      <c r="F35" s="25">
        <f t="shared" si="1"/>
        <v>3.7</v>
      </c>
      <c r="G35" s="56" t="s">
        <v>62</v>
      </c>
      <c r="H35" s="65">
        <f>VLOOKUP(G35,VLookup!$A$3:$B$15,2,FALSE)</f>
        <v>8.5</v>
      </c>
      <c r="I35" s="65">
        <f t="shared" si="2"/>
        <v>0.72443181818181812</v>
      </c>
      <c r="J35" s="66">
        <f t="shared" si="3"/>
        <v>7.8727272727272721</v>
      </c>
      <c r="K35" s="54">
        <v>7.2</v>
      </c>
      <c r="L35" s="25">
        <f t="shared" si="4"/>
        <v>2.5568181818181816E-2</v>
      </c>
      <c r="M35" s="25">
        <f t="shared" si="5"/>
        <v>1.18</v>
      </c>
      <c r="N35" s="39">
        <v>4</v>
      </c>
      <c r="O35" s="25">
        <f t="shared" si="6"/>
        <v>0.10795454545454546</v>
      </c>
      <c r="P35" s="25">
        <f t="shared" si="7"/>
        <v>1.9257142857142857</v>
      </c>
      <c r="Q35" s="54" t="s">
        <v>52</v>
      </c>
      <c r="R35" s="27">
        <f>VLOOKUP(Q35,VLookup!$A$3:$B$15,2,FALSE)</f>
        <v>1.75</v>
      </c>
      <c r="S35" s="27">
        <f t="shared" si="8"/>
        <v>0.11931818181818182</v>
      </c>
      <c r="T35" s="28">
        <f t="shared" si="9"/>
        <v>1.75</v>
      </c>
      <c r="U35" s="43">
        <v>6</v>
      </c>
      <c r="V35" s="25">
        <f t="shared" si="10"/>
        <v>0.22727272727272727</v>
      </c>
      <c r="W35" s="25">
        <f t="shared" si="11"/>
        <v>2.8108108108108105</v>
      </c>
      <c r="X35" s="54" t="s">
        <v>55</v>
      </c>
      <c r="Y35" s="29">
        <f>VLOOKUP(X35,VLookup!$A$3:$B$15,2,FALSE)</f>
        <v>4.75</v>
      </c>
      <c r="Z35" s="29">
        <f t="shared" si="12"/>
        <v>0.19551282051282051</v>
      </c>
      <c r="AA35" s="28">
        <f t="shared" si="13"/>
        <v>2.7058823529411766</v>
      </c>
      <c r="AB35" s="43" t="s">
        <v>56</v>
      </c>
      <c r="AC35" s="25">
        <f>VLOOKUP(AB35,VLookup!$A$3:$B$15,2,FALSE)</f>
        <v>5.5</v>
      </c>
      <c r="AD35" s="25">
        <f t="shared" si="18"/>
        <v>0.18465909090909091</v>
      </c>
      <c r="AE35" s="25">
        <f t="shared" si="14"/>
        <v>2.6508875739644973</v>
      </c>
      <c r="AF35" s="39">
        <v>3</v>
      </c>
      <c r="AG35" s="25">
        <f t="shared" si="19"/>
        <v>0.14204545454545456</v>
      </c>
      <c r="AH35" s="25">
        <f t="shared" si="15"/>
        <v>2.2978056426332287</v>
      </c>
      <c r="AI35" s="39" t="s">
        <v>55</v>
      </c>
      <c r="AJ35" s="25">
        <f>VLOOKUP(AI35,VLookup!$A$3:$B$15,2,FALSE)</f>
        <v>4.75</v>
      </c>
      <c r="AK35" s="25">
        <f t="shared" si="20"/>
        <v>0.36781609195402298</v>
      </c>
      <c r="AL35" s="36">
        <f t="shared" si="16"/>
        <v>4.3952095808383245</v>
      </c>
      <c r="AM35" s="102">
        <v>166</v>
      </c>
      <c r="AN35" s="106">
        <v>12</v>
      </c>
      <c r="AO35" s="25">
        <f t="shared" si="21"/>
        <v>6.8181818181818177E-2</v>
      </c>
      <c r="AP35" s="36">
        <f t="shared" si="22"/>
        <v>1.5657142857142856</v>
      </c>
    </row>
    <row r="36" spans="1:42" s="24" customFormat="1" x14ac:dyDescent="0.25">
      <c r="A36" s="78"/>
      <c r="B36" s="24" t="s">
        <v>95</v>
      </c>
      <c r="C36" s="52">
        <f t="shared" si="17"/>
        <v>4.0589364823971472</v>
      </c>
      <c r="D36" s="31">
        <v>7.3</v>
      </c>
      <c r="E36" s="25">
        <f t="shared" si="0"/>
        <v>0.55397727272727271</v>
      </c>
      <c r="F36" s="25">
        <f t="shared" si="1"/>
        <v>5.9628571428571417</v>
      </c>
      <c r="G36" s="56" t="s">
        <v>61</v>
      </c>
      <c r="H36" s="65">
        <f>VLOOKUP(G36,VLookup!$A$3:$B$15,2,FALSE)</f>
        <v>7.75</v>
      </c>
      <c r="I36" s="65">
        <f t="shared" si="2"/>
        <v>0.62215909090909083</v>
      </c>
      <c r="J36" s="66">
        <f t="shared" si="3"/>
        <v>6.8909090909090898</v>
      </c>
      <c r="K36" s="54">
        <v>7.6</v>
      </c>
      <c r="L36" s="25">
        <f t="shared" si="4"/>
        <v>7.6704545454545456E-2</v>
      </c>
      <c r="M36" s="25">
        <f t="shared" si="5"/>
        <v>1.642857142857143</v>
      </c>
      <c r="N36" s="39">
        <v>3.5</v>
      </c>
      <c r="O36" s="25">
        <f t="shared" si="6"/>
        <v>5.9659090909090912E-2</v>
      </c>
      <c r="P36" s="25">
        <f t="shared" si="7"/>
        <v>1.4885714285714287</v>
      </c>
      <c r="Q36" s="54" t="s">
        <v>51</v>
      </c>
      <c r="R36" s="27">
        <f>VLOOKUP(Q36,VLookup!$A$3:$B$15,2,FALSE)</f>
        <v>1</v>
      </c>
      <c r="S36" s="27">
        <f t="shared" si="8"/>
        <v>4.261363636363636E-2</v>
      </c>
      <c r="T36" s="28">
        <f t="shared" si="9"/>
        <v>1</v>
      </c>
      <c r="U36" s="43">
        <v>7</v>
      </c>
      <c r="V36" s="25">
        <f t="shared" si="10"/>
        <v>0.57954545454545459</v>
      </c>
      <c r="W36" s="25">
        <f t="shared" si="11"/>
        <v>6.1621621621621632</v>
      </c>
      <c r="X36" s="54" t="s">
        <v>63</v>
      </c>
      <c r="Y36" s="29">
        <f>VLOOKUP(X36,VLookup!$A$3:$B$15,2,FALSE)</f>
        <v>9.25</v>
      </c>
      <c r="Z36" s="29">
        <f t="shared" si="12"/>
        <v>0.91346153846153844</v>
      </c>
      <c r="AA36" s="28">
        <f t="shared" si="13"/>
        <v>9.2941176470588225</v>
      </c>
      <c r="AB36" s="43" t="s">
        <v>57</v>
      </c>
      <c r="AC36" s="25">
        <f>VLOOKUP(AB36,VLookup!$A$3:$B$15,2,FALSE)</f>
        <v>7</v>
      </c>
      <c r="AD36" s="25">
        <f t="shared" si="18"/>
        <v>0.37784090909090906</v>
      </c>
      <c r="AE36" s="25">
        <f t="shared" si="14"/>
        <v>4.4615384615384617</v>
      </c>
      <c r="AF36" s="39">
        <v>3.5</v>
      </c>
      <c r="AG36" s="25">
        <f t="shared" si="19"/>
        <v>0.27840909090909094</v>
      </c>
      <c r="AH36" s="25">
        <f t="shared" si="15"/>
        <v>3.6520376175548592</v>
      </c>
      <c r="AI36" s="39" t="s">
        <v>55</v>
      </c>
      <c r="AJ36" s="25">
        <f>VLOOKUP(AI36,VLookup!$A$3:$B$15,2,FALSE)</f>
        <v>4.75</v>
      </c>
      <c r="AK36" s="25">
        <f t="shared" si="20"/>
        <v>0.36781609195402298</v>
      </c>
      <c r="AL36" s="36">
        <f t="shared" si="16"/>
        <v>4.3952095808383245</v>
      </c>
      <c r="AM36" s="102">
        <v>160</v>
      </c>
      <c r="AN36" s="106">
        <v>18</v>
      </c>
      <c r="AO36" s="25">
        <f t="shared" si="21"/>
        <v>0.10227272727272728</v>
      </c>
      <c r="AP36" s="36">
        <f t="shared" si="22"/>
        <v>1.8742857142857146</v>
      </c>
    </row>
    <row r="37" spans="1:42" s="19" customFormat="1" ht="16.5" thickBot="1" x14ac:dyDescent="0.3">
      <c r="A37" s="79"/>
      <c r="B37" s="19" t="s">
        <v>96</v>
      </c>
      <c r="C37" s="53">
        <f t="shared" si="17"/>
        <v>2.1438331565245909</v>
      </c>
      <c r="D37" s="37">
        <v>5.5</v>
      </c>
      <c r="E37" s="20">
        <f t="shared" si="0"/>
        <v>5.9659090909090912E-2</v>
      </c>
      <c r="F37" s="20">
        <f t="shared" si="1"/>
        <v>1.4885714285714287</v>
      </c>
      <c r="G37" s="67" t="s">
        <v>53</v>
      </c>
      <c r="H37" s="68">
        <f>VLOOKUP(G37,VLookup!$A$3:$B$15,2,FALSE)</f>
        <v>3.25</v>
      </c>
      <c r="I37" s="68">
        <f t="shared" si="2"/>
        <v>5.3977272727272728E-2</v>
      </c>
      <c r="J37" s="69">
        <f t="shared" si="3"/>
        <v>1.4363636363636365</v>
      </c>
      <c r="K37" s="47">
        <v>7.4</v>
      </c>
      <c r="L37" s="20">
        <f t="shared" si="4"/>
        <v>3.4090909090909088E-2</v>
      </c>
      <c r="M37" s="20">
        <f t="shared" si="5"/>
        <v>1.2571428571428571</v>
      </c>
      <c r="N37" s="42">
        <v>3</v>
      </c>
      <c r="O37" s="20">
        <f t="shared" si="6"/>
        <v>3.125E-2</v>
      </c>
      <c r="P37" s="20">
        <f t="shared" si="7"/>
        <v>1.2314285714285713</v>
      </c>
      <c r="Q37" s="47" t="s">
        <v>51</v>
      </c>
      <c r="R37" s="21">
        <f>VLOOKUP(Q37,VLookup!$A$3:$B$15,2,FALSE)</f>
        <v>1</v>
      </c>
      <c r="S37" s="21">
        <f t="shared" si="8"/>
        <v>4.261363636363636E-2</v>
      </c>
      <c r="T37" s="22">
        <f t="shared" si="9"/>
        <v>1</v>
      </c>
      <c r="U37" s="47">
        <v>5</v>
      </c>
      <c r="V37" s="20">
        <f t="shared" si="10"/>
        <v>3.6931818181818177E-2</v>
      </c>
      <c r="W37" s="20">
        <f t="shared" si="11"/>
        <v>1</v>
      </c>
      <c r="X37" s="47" t="s">
        <v>57</v>
      </c>
      <c r="Y37" s="23">
        <f>VLOOKUP(X37,VLookup!$A$3:$B$15,2,FALSE)</f>
        <v>7</v>
      </c>
      <c r="Z37" s="23">
        <f t="shared" si="12"/>
        <v>0.52243589743589736</v>
      </c>
      <c r="AA37" s="22">
        <f t="shared" si="13"/>
        <v>5.7058823529411757</v>
      </c>
      <c r="AB37" s="47" t="s">
        <v>56</v>
      </c>
      <c r="AC37" s="20">
        <f>VLOOKUP(AB37,VLookup!$A$3:$B$15,2,FALSE)</f>
        <v>5.5</v>
      </c>
      <c r="AD37" s="20">
        <f t="shared" si="18"/>
        <v>0.18465909090909091</v>
      </c>
      <c r="AE37" s="20">
        <f t="shared" si="14"/>
        <v>2.6508875739644973</v>
      </c>
      <c r="AF37" s="42">
        <v>3.5</v>
      </c>
      <c r="AG37" s="20">
        <f t="shared" si="19"/>
        <v>0.27840909090909094</v>
      </c>
      <c r="AH37" s="20">
        <f t="shared" si="15"/>
        <v>3.6520376175548592</v>
      </c>
      <c r="AI37" s="42" t="s">
        <v>55</v>
      </c>
      <c r="AJ37" s="20">
        <f>VLOOKUP(AI37,VLookup!$A$3:$B$15,2,FALSE)</f>
        <v>4.75</v>
      </c>
      <c r="AK37" s="20">
        <f t="shared" si="20"/>
        <v>0.36781609195402298</v>
      </c>
      <c r="AL37" s="38">
        <f t="shared" si="16"/>
        <v>4.3952095808383245</v>
      </c>
      <c r="AM37" s="103">
        <v>154</v>
      </c>
      <c r="AN37" s="107">
        <v>24</v>
      </c>
      <c r="AO37" s="20">
        <f t="shared" si="21"/>
        <v>0.13636363636363635</v>
      </c>
      <c r="AP37" s="38">
        <f t="shared" si="22"/>
        <v>2.1828571428571428</v>
      </c>
    </row>
    <row r="38" spans="1:42" x14ac:dyDescent="0.25">
      <c r="A38" s="83" t="s">
        <v>23</v>
      </c>
      <c r="B38" t="s">
        <v>97</v>
      </c>
      <c r="C38" s="52">
        <f t="shared" si="17"/>
        <v>4.9541143999218589</v>
      </c>
      <c r="D38" s="31">
        <v>6.6669999999999998</v>
      </c>
      <c r="E38" s="25">
        <f t="shared" si="0"/>
        <v>0.30397727272727271</v>
      </c>
      <c r="F38" s="25">
        <f t="shared" si="1"/>
        <v>3.7</v>
      </c>
      <c r="G38" s="56" t="s">
        <v>57</v>
      </c>
      <c r="H38" s="65">
        <f>VLOOKUP(G38,VLookup!$A$3:$B$15,2,FALSE)</f>
        <v>7</v>
      </c>
      <c r="I38" s="65">
        <f t="shared" si="2"/>
        <v>0.48011363636363635</v>
      </c>
      <c r="J38" s="66">
        <f t="shared" si="3"/>
        <v>5.5272727272727273</v>
      </c>
      <c r="K38" s="54">
        <v>7.9</v>
      </c>
      <c r="L38" s="8">
        <f t="shared" si="4"/>
        <v>0.1875</v>
      </c>
      <c r="M38" s="8">
        <f t="shared" si="5"/>
        <v>2.6457142857142859</v>
      </c>
      <c r="N38" s="39">
        <v>5.38</v>
      </c>
      <c r="O38" s="25">
        <f t="shared" si="6"/>
        <v>0.37784090909090906</v>
      </c>
      <c r="P38" s="25">
        <f t="shared" si="7"/>
        <v>4.3685714285714283</v>
      </c>
      <c r="Q38" s="54" t="s">
        <v>54</v>
      </c>
      <c r="R38" s="6">
        <f>VLOOKUP(Q38,VLookup!$A$3:$B$15,2,FALSE)</f>
        <v>4</v>
      </c>
      <c r="S38" s="6">
        <f t="shared" si="8"/>
        <v>0.34943181818181818</v>
      </c>
      <c r="T38" s="13">
        <f t="shared" si="9"/>
        <v>3.9999999999999996</v>
      </c>
      <c r="U38" s="43">
        <v>7</v>
      </c>
      <c r="V38" s="25">
        <f t="shared" si="10"/>
        <v>0.57954545454545459</v>
      </c>
      <c r="W38" s="25">
        <f t="shared" si="11"/>
        <v>6.1621621621621632</v>
      </c>
      <c r="X38" s="54" t="s">
        <v>56</v>
      </c>
      <c r="Y38" s="10">
        <f>VLOOKUP(X38,VLookup!$A$3:$B$15,2,FALSE)</f>
        <v>5.5</v>
      </c>
      <c r="Z38" s="10">
        <f t="shared" si="12"/>
        <v>0.26282051282051283</v>
      </c>
      <c r="AA38" s="13">
        <f t="shared" si="13"/>
        <v>3.3235294117647056</v>
      </c>
      <c r="AB38" s="43" t="s">
        <v>62</v>
      </c>
      <c r="AC38" s="25">
        <f>VLOOKUP(AB38,VLookup!$A$3:$B$15,2,FALSE)</f>
        <v>8.5</v>
      </c>
      <c r="AD38" s="25">
        <f t="shared" si="18"/>
        <v>0.71306818181818188</v>
      </c>
      <c r="AE38" s="25">
        <f t="shared" si="14"/>
        <v>7.603550295857989</v>
      </c>
      <c r="AF38" s="39">
        <v>4</v>
      </c>
      <c r="AG38" s="25">
        <f t="shared" si="19"/>
        <v>0.51704545454545459</v>
      </c>
      <c r="AH38" s="25">
        <f t="shared" si="15"/>
        <v>6.0219435736677118</v>
      </c>
      <c r="AI38" s="39" t="s">
        <v>63</v>
      </c>
      <c r="AJ38" s="25">
        <f>VLOOKUP(AI38,VLookup!$A$3:$B$15,2,FALSE)</f>
        <v>9.25</v>
      </c>
      <c r="AK38" s="25">
        <f t="shared" si="20"/>
        <v>0.88505747126436785</v>
      </c>
      <c r="AL38" s="36">
        <f t="shared" si="16"/>
        <v>9.2455089820359291</v>
      </c>
      <c r="AM38" s="102">
        <v>121</v>
      </c>
      <c r="AN38" s="106">
        <v>57</v>
      </c>
      <c r="AO38" s="25">
        <f t="shared" si="21"/>
        <v>0.32386363636363635</v>
      </c>
      <c r="AP38" s="36">
        <f t="shared" si="22"/>
        <v>3.8800000000000003</v>
      </c>
    </row>
    <row r="39" spans="1:42" x14ac:dyDescent="0.25">
      <c r="A39" s="83"/>
      <c r="B39" t="s">
        <v>98</v>
      </c>
      <c r="C39" s="52">
        <f t="shared" si="17"/>
        <v>3.9195094742980539</v>
      </c>
      <c r="D39" s="31">
        <v>6.6429999999999998</v>
      </c>
      <c r="E39" s="25">
        <f t="shared" si="0"/>
        <v>0.28977272727272729</v>
      </c>
      <c r="F39" s="25">
        <f t="shared" si="1"/>
        <v>3.5714285714285721</v>
      </c>
      <c r="G39" s="56" t="s">
        <v>54</v>
      </c>
      <c r="H39" s="65">
        <f>VLOOKUP(G39,VLookup!$A$3:$B$15,2,FALSE)</f>
        <v>4</v>
      </c>
      <c r="I39" s="65">
        <f t="shared" si="2"/>
        <v>9.9431818181818177E-2</v>
      </c>
      <c r="J39" s="66">
        <f t="shared" si="3"/>
        <v>1.8727272727272728</v>
      </c>
      <c r="K39" s="54">
        <v>8</v>
      </c>
      <c r="L39" s="8">
        <f t="shared" si="4"/>
        <v>0.25568181818181818</v>
      </c>
      <c r="M39" s="8">
        <f t="shared" si="5"/>
        <v>3.2628571428571429</v>
      </c>
      <c r="N39" s="39">
        <v>5.74</v>
      </c>
      <c r="O39" s="25">
        <f t="shared" si="6"/>
        <v>0.53693181818181812</v>
      </c>
      <c r="P39" s="25">
        <f t="shared" si="7"/>
        <v>5.8085714285714278</v>
      </c>
      <c r="Q39" s="54" t="s">
        <v>51</v>
      </c>
      <c r="R39" s="6">
        <f>VLOOKUP(Q39,VLookup!$A$3:$B$15,2,FALSE)</f>
        <v>1</v>
      </c>
      <c r="S39" s="6">
        <f t="shared" si="8"/>
        <v>4.261363636363636E-2</v>
      </c>
      <c r="T39" s="13">
        <f t="shared" si="9"/>
        <v>1</v>
      </c>
      <c r="U39" s="43">
        <v>6</v>
      </c>
      <c r="V39" s="25">
        <f t="shared" si="10"/>
        <v>0.22727272727272727</v>
      </c>
      <c r="W39" s="25">
        <f t="shared" si="11"/>
        <v>2.8108108108108105</v>
      </c>
      <c r="X39" s="54" t="s">
        <v>59</v>
      </c>
      <c r="Y39" s="10">
        <f>VLOOKUP(X39,VLookup!$A$3:$B$15,2,FALSE)</f>
        <v>6.25</v>
      </c>
      <c r="Z39" s="10">
        <f t="shared" si="12"/>
        <v>0.34615384615384615</v>
      </c>
      <c r="AA39" s="13">
        <f t="shared" si="13"/>
        <v>4.0882352941176467</v>
      </c>
      <c r="AB39" s="43" t="s">
        <v>56</v>
      </c>
      <c r="AC39" s="25">
        <f>VLOOKUP(AB39,VLookup!$A$3:$B$15,2,FALSE)</f>
        <v>5.5</v>
      </c>
      <c r="AD39" s="25">
        <f t="shared" si="18"/>
        <v>0.18465909090909091</v>
      </c>
      <c r="AE39" s="25">
        <f t="shared" si="14"/>
        <v>2.6508875739644973</v>
      </c>
      <c r="AF39" s="39">
        <v>4.5</v>
      </c>
      <c r="AG39" s="25">
        <f t="shared" si="19"/>
        <v>0.74715909090909094</v>
      </c>
      <c r="AH39" s="25">
        <f t="shared" si="15"/>
        <v>8.3072100313479638</v>
      </c>
      <c r="AI39" s="39" t="s">
        <v>62</v>
      </c>
      <c r="AJ39" s="25">
        <f>VLOOKUP(AI39,VLookup!$A$3:$B$15,2,FALSE)</f>
        <v>8.5</v>
      </c>
      <c r="AK39" s="25">
        <f t="shared" si="20"/>
        <v>0.79885057471264365</v>
      </c>
      <c r="AL39" s="36">
        <f t="shared" si="16"/>
        <v>8.4371257485029947</v>
      </c>
      <c r="AM39" s="102">
        <v>140</v>
      </c>
      <c r="AN39" s="106">
        <v>38</v>
      </c>
      <c r="AO39" s="25">
        <f t="shared" si="21"/>
        <v>0.21590909090909091</v>
      </c>
      <c r="AP39" s="36">
        <f t="shared" si="22"/>
        <v>2.902857142857143</v>
      </c>
    </row>
    <row r="40" spans="1:42" x14ac:dyDescent="0.25">
      <c r="A40" s="83"/>
      <c r="B40" t="s">
        <v>99</v>
      </c>
      <c r="C40" s="52">
        <f t="shared" si="17"/>
        <v>3.1779658560001049</v>
      </c>
      <c r="D40" s="31">
        <v>5.5</v>
      </c>
      <c r="E40" s="25">
        <f t="shared" si="0"/>
        <v>5.9659090909090912E-2</v>
      </c>
      <c r="F40" s="25">
        <f t="shared" si="1"/>
        <v>1.4885714285714287</v>
      </c>
      <c r="G40" s="56" t="s">
        <v>55</v>
      </c>
      <c r="H40" s="65">
        <f>VLOOKUP(G40,VLookup!$A$3:$B$15,2,FALSE)</f>
        <v>4.75</v>
      </c>
      <c r="I40" s="65">
        <f t="shared" si="2"/>
        <v>0.17329545454545456</v>
      </c>
      <c r="J40" s="66">
        <f t="shared" si="3"/>
        <v>2.581818181818182</v>
      </c>
      <c r="K40" s="54">
        <v>7.7</v>
      </c>
      <c r="L40" s="8">
        <f t="shared" si="4"/>
        <v>0.11079545454545454</v>
      </c>
      <c r="M40" s="8">
        <f t="shared" si="5"/>
        <v>1.9514285714285715</v>
      </c>
      <c r="N40" s="39">
        <v>4.53</v>
      </c>
      <c r="O40" s="25">
        <f t="shared" si="6"/>
        <v>0.17045454545454544</v>
      </c>
      <c r="P40" s="25">
        <f t="shared" si="7"/>
        <v>2.4914285714285715</v>
      </c>
      <c r="Q40" s="54" t="s">
        <v>55</v>
      </c>
      <c r="R40" s="6">
        <f>VLOOKUP(Q40,VLookup!$A$3:$B$15,2,FALSE)</f>
        <v>4.75</v>
      </c>
      <c r="S40" s="6">
        <f t="shared" si="8"/>
        <v>0.42613636363636365</v>
      </c>
      <c r="T40" s="13">
        <f t="shared" si="9"/>
        <v>4.75</v>
      </c>
      <c r="U40" s="43">
        <v>6</v>
      </c>
      <c r="V40" s="25">
        <f t="shared" si="10"/>
        <v>0.22727272727272727</v>
      </c>
      <c r="W40" s="25">
        <f t="shared" si="11"/>
        <v>2.8108108108108105</v>
      </c>
      <c r="X40" s="54" t="s">
        <v>53</v>
      </c>
      <c r="Y40" s="10">
        <f>VLOOKUP(X40,VLookup!$A$3:$B$15,2,FALSE)</f>
        <v>3.25</v>
      </c>
      <c r="Z40" s="10">
        <f t="shared" si="12"/>
        <v>8.3333333333333329E-2</v>
      </c>
      <c r="AA40" s="13">
        <f t="shared" si="13"/>
        <v>1.6764705882352939</v>
      </c>
      <c r="AB40" s="43" t="s">
        <v>59</v>
      </c>
      <c r="AC40" s="25">
        <f>VLOOKUP(AB40,VLookup!$A$3:$B$15,2,FALSE)</f>
        <v>6.25</v>
      </c>
      <c r="AD40" s="25">
        <f t="shared" si="18"/>
        <v>0.27272727272727271</v>
      </c>
      <c r="AE40" s="25">
        <f t="shared" si="14"/>
        <v>3.4763313609467454</v>
      </c>
      <c r="AF40" s="39">
        <v>4.5</v>
      </c>
      <c r="AG40" s="25">
        <f t="shared" si="19"/>
        <v>0.74715909090909094</v>
      </c>
      <c r="AH40" s="25">
        <f t="shared" si="15"/>
        <v>8.3072100313479638</v>
      </c>
      <c r="AI40" s="39" t="s">
        <v>59</v>
      </c>
      <c r="AJ40" s="25">
        <f>VLOOKUP(AI40,VLookup!$A$3:$B$15,2,FALSE)</f>
        <v>6.25</v>
      </c>
      <c r="AK40" s="25">
        <f t="shared" si="20"/>
        <v>0.54022988505747127</v>
      </c>
      <c r="AL40" s="36">
        <f t="shared" si="16"/>
        <v>6.0119760479041915</v>
      </c>
      <c r="AM40" s="102">
        <v>141</v>
      </c>
      <c r="AN40" s="106">
        <v>37</v>
      </c>
      <c r="AO40" s="25">
        <f t="shared" si="21"/>
        <v>0.21022727272727273</v>
      </c>
      <c r="AP40" s="36">
        <f t="shared" si="22"/>
        <v>2.8514285714285714</v>
      </c>
    </row>
    <row r="41" spans="1:42" x14ac:dyDescent="0.25">
      <c r="A41" s="83"/>
      <c r="B41" t="s">
        <v>100</v>
      </c>
      <c r="C41" s="52">
        <f t="shared" si="17"/>
        <v>5.5232839393962179</v>
      </c>
      <c r="D41" s="31">
        <v>7</v>
      </c>
      <c r="E41" s="25">
        <f t="shared" si="0"/>
        <v>0.4375</v>
      </c>
      <c r="F41" s="25">
        <f t="shared" si="1"/>
        <v>4.9085714285714293</v>
      </c>
      <c r="G41" s="56" t="s">
        <v>57</v>
      </c>
      <c r="H41" s="65">
        <f>VLOOKUP(G41,VLookup!$A$3:$B$15,2,FALSE)</f>
        <v>7</v>
      </c>
      <c r="I41" s="65">
        <f t="shared" si="2"/>
        <v>0.48011363636363635</v>
      </c>
      <c r="J41" s="66">
        <f t="shared" si="3"/>
        <v>5.5272727272727273</v>
      </c>
      <c r="K41" s="54">
        <v>8.4</v>
      </c>
      <c r="L41" s="8">
        <f t="shared" si="4"/>
        <v>0.57954545454545459</v>
      </c>
      <c r="M41" s="8">
        <f t="shared" si="5"/>
        <v>6.1942857142857148</v>
      </c>
      <c r="N41" s="39">
        <v>5.3</v>
      </c>
      <c r="O41" s="25">
        <f t="shared" si="6"/>
        <v>0.36363636363636365</v>
      </c>
      <c r="P41" s="25">
        <f t="shared" si="7"/>
        <v>4.24</v>
      </c>
      <c r="Q41" s="54" t="s">
        <v>56</v>
      </c>
      <c r="R41" s="6">
        <f>VLOOKUP(Q41,VLookup!$A$3:$B$15,2,FALSE)</f>
        <v>5.5</v>
      </c>
      <c r="S41" s="6">
        <f t="shared" si="8"/>
        <v>0.50284090909090906</v>
      </c>
      <c r="T41" s="13">
        <f t="shared" si="9"/>
        <v>5.4999999999999991</v>
      </c>
      <c r="U41" s="43">
        <v>8</v>
      </c>
      <c r="V41" s="25">
        <f t="shared" si="10"/>
        <v>0.86931818181818188</v>
      </c>
      <c r="W41" s="25">
        <f t="shared" si="11"/>
        <v>8.9189189189189193</v>
      </c>
      <c r="X41" s="54" t="s">
        <v>57</v>
      </c>
      <c r="Y41" s="10">
        <f>VLOOKUP(X41,VLookup!$A$3:$B$15,2,FALSE)</f>
        <v>7</v>
      </c>
      <c r="Z41" s="10">
        <f t="shared" si="12"/>
        <v>0.52243589743589736</v>
      </c>
      <c r="AA41" s="13">
        <f t="shared" si="13"/>
        <v>5.7058823529411757</v>
      </c>
      <c r="AB41" s="43" t="s">
        <v>55</v>
      </c>
      <c r="AC41" s="25">
        <f>VLOOKUP(AB41,VLookup!$A$3:$B$15,2,FALSE)</f>
        <v>4.75</v>
      </c>
      <c r="AD41" s="25">
        <f t="shared" si="18"/>
        <v>0.10227272727272727</v>
      </c>
      <c r="AE41" s="25">
        <f t="shared" si="14"/>
        <v>1.8786982248520712</v>
      </c>
      <c r="AF41" s="39">
        <v>4</v>
      </c>
      <c r="AG41" s="25">
        <f t="shared" si="19"/>
        <v>0.51704545454545459</v>
      </c>
      <c r="AH41" s="25">
        <f t="shared" si="15"/>
        <v>6.0219435736677118</v>
      </c>
      <c r="AI41" s="39" t="s">
        <v>61</v>
      </c>
      <c r="AJ41" s="25">
        <f>VLOOKUP(AI41,VLookup!$A$3:$B$15,2,FALSE)</f>
        <v>7.75</v>
      </c>
      <c r="AK41" s="25">
        <f t="shared" si="20"/>
        <v>0.71264367816091956</v>
      </c>
      <c r="AL41" s="36">
        <f t="shared" si="16"/>
        <v>7.6287425149700603</v>
      </c>
      <c r="AM41" s="102">
        <v>119</v>
      </c>
      <c r="AN41" s="106">
        <v>59</v>
      </c>
      <c r="AO41" s="25">
        <f t="shared" si="21"/>
        <v>0.33522727272727271</v>
      </c>
      <c r="AP41" s="36">
        <f t="shared" si="22"/>
        <v>3.9828571428571431</v>
      </c>
    </row>
    <row r="42" spans="1:42" x14ac:dyDescent="0.25">
      <c r="A42" s="83"/>
      <c r="B42" t="s">
        <v>101</v>
      </c>
      <c r="C42" s="52">
        <f t="shared" si="17"/>
        <v>3.5664573923115666</v>
      </c>
      <c r="D42" s="31">
        <v>6.1109999999999998</v>
      </c>
      <c r="E42" s="25">
        <f t="shared" si="0"/>
        <v>0.11931818181818182</v>
      </c>
      <c r="F42" s="25">
        <f t="shared" si="1"/>
        <v>2.0285714285714289</v>
      </c>
      <c r="G42" s="56" t="s">
        <v>55</v>
      </c>
      <c r="H42" s="65">
        <f>VLOOKUP(G42,VLookup!$A$3:$B$15,2,FALSE)</f>
        <v>4.75</v>
      </c>
      <c r="I42" s="65">
        <f t="shared" si="2"/>
        <v>0.17329545454545456</v>
      </c>
      <c r="J42" s="66">
        <f t="shared" si="3"/>
        <v>2.581818181818182</v>
      </c>
      <c r="K42" s="54">
        <v>7.9</v>
      </c>
      <c r="L42" s="8">
        <f t="shared" si="4"/>
        <v>0.1875</v>
      </c>
      <c r="M42" s="8">
        <f t="shared" si="5"/>
        <v>2.6457142857142859</v>
      </c>
      <c r="N42" s="39">
        <v>4.43</v>
      </c>
      <c r="O42" s="25">
        <f t="shared" si="6"/>
        <v>0.13636363636363635</v>
      </c>
      <c r="P42" s="25">
        <f t="shared" si="7"/>
        <v>2.1828571428571428</v>
      </c>
      <c r="Q42" s="54" t="s">
        <v>54</v>
      </c>
      <c r="R42" s="6">
        <f>VLOOKUP(Q42,VLookup!$A$3:$B$15,2,FALSE)</f>
        <v>4</v>
      </c>
      <c r="S42" s="6">
        <f t="shared" si="8"/>
        <v>0.34943181818181818</v>
      </c>
      <c r="T42" s="13">
        <f t="shared" si="9"/>
        <v>3.9999999999999996</v>
      </c>
      <c r="U42" s="43">
        <v>6</v>
      </c>
      <c r="V42" s="25">
        <f t="shared" si="10"/>
        <v>0.22727272727272727</v>
      </c>
      <c r="W42" s="25">
        <f t="shared" si="11"/>
        <v>2.8108108108108105</v>
      </c>
      <c r="X42" s="54" t="s">
        <v>57</v>
      </c>
      <c r="Y42" s="10">
        <f>VLOOKUP(X42,VLookup!$A$3:$B$15,2,FALSE)</f>
        <v>7</v>
      </c>
      <c r="Z42" s="10">
        <f t="shared" si="12"/>
        <v>0.52243589743589736</v>
      </c>
      <c r="AA42" s="13">
        <f t="shared" si="13"/>
        <v>5.7058823529411757</v>
      </c>
      <c r="AB42" s="43" t="s">
        <v>57</v>
      </c>
      <c r="AC42" s="25">
        <f>VLOOKUP(AB42,VLookup!$A$3:$B$15,2,FALSE)</f>
        <v>7</v>
      </c>
      <c r="AD42" s="25">
        <f t="shared" si="18"/>
        <v>0.37784090909090906</v>
      </c>
      <c r="AE42" s="25">
        <f t="shared" si="14"/>
        <v>4.4615384615384617</v>
      </c>
      <c r="AF42" s="39">
        <v>4</v>
      </c>
      <c r="AG42" s="25">
        <f t="shared" si="19"/>
        <v>0.51704545454545459</v>
      </c>
      <c r="AH42" s="25">
        <f t="shared" si="15"/>
        <v>6.0219435736677118</v>
      </c>
      <c r="AI42" s="39" t="s">
        <v>55</v>
      </c>
      <c r="AJ42" s="25">
        <f>VLOOKUP(AI42,VLookup!$A$3:$B$15,2,FALSE)</f>
        <v>4.75</v>
      </c>
      <c r="AK42" s="25">
        <f t="shared" si="20"/>
        <v>0.36781609195402298</v>
      </c>
      <c r="AL42" s="36">
        <f t="shared" si="16"/>
        <v>4.3952095808383245</v>
      </c>
      <c r="AM42" s="102">
        <v>132</v>
      </c>
      <c r="AN42" s="106">
        <v>46</v>
      </c>
      <c r="AO42" s="25">
        <f t="shared" si="21"/>
        <v>0.26136363636363635</v>
      </c>
      <c r="AP42" s="36">
        <f t="shared" si="22"/>
        <v>3.3142857142857145</v>
      </c>
    </row>
    <row r="43" spans="1:42" x14ac:dyDescent="0.25">
      <c r="A43" s="83"/>
      <c r="B43" t="s">
        <v>102</v>
      </c>
      <c r="C43" s="52">
        <f t="shared" si="17"/>
        <v>4.3067855825723642</v>
      </c>
      <c r="D43" s="31">
        <v>6.9089999999999998</v>
      </c>
      <c r="E43" s="25">
        <f t="shared" si="0"/>
        <v>0.39772727272727271</v>
      </c>
      <c r="F43" s="25">
        <f t="shared" si="1"/>
        <v>4.548571428571428</v>
      </c>
      <c r="G43" s="56" t="s">
        <v>56</v>
      </c>
      <c r="H43" s="65">
        <f>VLOOKUP(G43,VLookup!$A$3:$B$15,2,FALSE)</f>
        <v>5.5</v>
      </c>
      <c r="I43" s="65">
        <f t="shared" si="2"/>
        <v>0.23295454545454547</v>
      </c>
      <c r="J43" s="66">
        <f t="shared" si="3"/>
        <v>3.1545454545454548</v>
      </c>
      <c r="K43" s="54">
        <v>7.9</v>
      </c>
      <c r="L43" s="8">
        <f t="shared" si="4"/>
        <v>0.1875</v>
      </c>
      <c r="M43" s="8">
        <f t="shared" si="5"/>
        <v>2.6457142857142859</v>
      </c>
      <c r="N43" s="39">
        <v>4.8499999999999996</v>
      </c>
      <c r="O43" s="25">
        <f t="shared" si="6"/>
        <v>0.23863636363636365</v>
      </c>
      <c r="P43" s="25">
        <f t="shared" si="7"/>
        <v>3.1085714285714285</v>
      </c>
      <c r="Q43" s="54" t="s">
        <v>57</v>
      </c>
      <c r="R43" s="6">
        <f>VLOOKUP(Q43,VLookup!$A$3:$B$15,2,FALSE)</f>
        <v>7</v>
      </c>
      <c r="S43" s="6">
        <f t="shared" si="8"/>
        <v>0.65625</v>
      </c>
      <c r="T43" s="13">
        <f t="shared" si="9"/>
        <v>6.9999999999999991</v>
      </c>
      <c r="U43" s="43">
        <v>5</v>
      </c>
      <c r="V43" s="25">
        <f t="shared" si="10"/>
        <v>3.6931818181818177E-2</v>
      </c>
      <c r="W43" s="25">
        <f t="shared" si="11"/>
        <v>1</v>
      </c>
      <c r="X43" s="54" t="s">
        <v>61</v>
      </c>
      <c r="Y43" s="10">
        <f>VLOOKUP(X43,VLookup!$A$3:$B$15,2,FALSE)</f>
        <v>7.75</v>
      </c>
      <c r="Z43" s="10">
        <f t="shared" si="12"/>
        <v>0.71153846153846156</v>
      </c>
      <c r="AA43" s="13">
        <f t="shared" si="13"/>
        <v>7.4411764705882346</v>
      </c>
      <c r="AB43" s="43" t="s">
        <v>61</v>
      </c>
      <c r="AC43" s="25">
        <f>VLOOKUP(AB43,VLookup!$A$3:$B$15,2,FALSE)</f>
        <v>7.75</v>
      </c>
      <c r="AD43" s="25">
        <f t="shared" si="18"/>
        <v>0.53409090909090906</v>
      </c>
      <c r="AE43" s="25">
        <f t="shared" si="14"/>
        <v>5.9260355029585794</v>
      </c>
      <c r="AF43" s="39">
        <v>3.5</v>
      </c>
      <c r="AG43" s="25">
        <f t="shared" si="19"/>
        <v>0.27840909090909094</v>
      </c>
      <c r="AH43" s="25">
        <f t="shared" si="15"/>
        <v>3.6520376175548592</v>
      </c>
      <c r="AI43" s="39" t="s">
        <v>54</v>
      </c>
      <c r="AJ43" s="25">
        <f>VLOOKUP(AI43,VLookup!$A$3:$B$15,2,FALSE)</f>
        <v>4</v>
      </c>
      <c r="AK43" s="25">
        <f t="shared" si="20"/>
        <v>0.27873563218390807</v>
      </c>
      <c r="AL43" s="36">
        <f t="shared" si="16"/>
        <v>3.5598802395209588</v>
      </c>
      <c r="AM43" s="102">
        <v>96</v>
      </c>
      <c r="AN43" s="106">
        <v>82</v>
      </c>
      <c r="AO43" s="25">
        <f t="shared" si="21"/>
        <v>0.46590909090909088</v>
      </c>
      <c r="AP43" s="36">
        <f t="shared" si="22"/>
        <v>5.1657142857142855</v>
      </c>
    </row>
    <row r="44" spans="1:42" x14ac:dyDescent="0.25">
      <c r="A44" s="83"/>
      <c r="B44" t="s">
        <v>103</v>
      </c>
      <c r="C44" s="52">
        <f t="shared" si="17"/>
        <v>4.8570956353935744</v>
      </c>
      <c r="D44" s="31">
        <v>6.9</v>
      </c>
      <c r="E44" s="25">
        <f t="shared" si="0"/>
        <v>0.39204545454545453</v>
      </c>
      <c r="F44" s="25">
        <f t="shared" si="1"/>
        <v>4.4971428571428573</v>
      </c>
      <c r="G44" s="56" t="s">
        <v>59</v>
      </c>
      <c r="H44" s="65">
        <f>VLOOKUP(G44,VLookup!$A$3:$B$15,2,FALSE)</f>
        <v>6.25</v>
      </c>
      <c r="I44" s="65">
        <f t="shared" si="2"/>
        <v>0.32954545454545453</v>
      </c>
      <c r="J44" s="66">
        <f t="shared" si="3"/>
        <v>4.0818181818181811</v>
      </c>
      <c r="K44" s="54">
        <v>8.1</v>
      </c>
      <c r="L44" s="8">
        <f t="shared" si="4"/>
        <v>0.32386363636363635</v>
      </c>
      <c r="M44" s="8">
        <f t="shared" si="5"/>
        <v>3.8800000000000003</v>
      </c>
      <c r="N44" s="39">
        <v>6.88</v>
      </c>
      <c r="O44" s="25">
        <f t="shared" si="6"/>
        <v>0.92329545454545459</v>
      </c>
      <c r="P44" s="25">
        <f t="shared" si="7"/>
        <v>9.305714285714286</v>
      </c>
      <c r="Q44" s="54" t="s">
        <v>58</v>
      </c>
      <c r="R44" s="6">
        <f>VLOOKUP(Q44,VLookup!$A$3:$B$15,2,FALSE)</f>
        <v>2.5</v>
      </c>
      <c r="S44" s="6">
        <f t="shared" si="8"/>
        <v>0.19602272727272727</v>
      </c>
      <c r="T44" s="13">
        <f t="shared" si="9"/>
        <v>2.5</v>
      </c>
      <c r="U44" s="43">
        <v>6</v>
      </c>
      <c r="V44" s="25">
        <f t="shared" si="10"/>
        <v>0.22727272727272727</v>
      </c>
      <c r="W44" s="25">
        <f t="shared" si="11"/>
        <v>2.8108108108108105</v>
      </c>
      <c r="X44" s="54" t="s">
        <v>54</v>
      </c>
      <c r="Y44" s="10">
        <f>VLOOKUP(X44,VLookup!$A$3:$B$15,2,FALSE)</f>
        <v>4</v>
      </c>
      <c r="Z44" s="10">
        <f t="shared" si="12"/>
        <v>0.11858974358974358</v>
      </c>
      <c r="AA44" s="13">
        <f t="shared" si="13"/>
        <v>2</v>
      </c>
      <c r="AB44" s="43" t="s">
        <v>59</v>
      </c>
      <c r="AC44" s="25">
        <f>VLOOKUP(AB44,VLookup!$A$3:$B$15,2,FALSE)</f>
        <v>6.25</v>
      </c>
      <c r="AD44" s="25">
        <f t="shared" si="18"/>
        <v>0.27272727272727271</v>
      </c>
      <c r="AE44" s="25">
        <f t="shared" si="14"/>
        <v>3.4763313609467454</v>
      </c>
      <c r="AF44" s="39">
        <v>4.5</v>
      </c>
      <c r="AG44" s="25">
        <f t="shared" si="19"/>
        <v>0.74715909090909094</v>
      </c>
      <c r="AH44" s="25">
        <f t="shared" si="15"/>
        <v>8.3072100313479638</v>
      </c>
      <c r="AI44" s="39" t="s">
        <v>59</v>
      </c>
      <c r="AJ44" s="25">
        <f>VLOOKUP(AI44,VLookup!$A$3:$B$15,2,FALSE)</f>
        <v>6.25</v>
      </c>
      <c r="AK44" s="25">
        <f t="shared" si="20"/>
        <v>0.54022988505747127</v>
      </c>
      <c r="AL44" s="36">
        <f t="shared" si="16"/>
        <v>6.0119760479041915</v>
      </c>
      <c r="AM44" s="102">
        <v>37</v>
      </c>
      <c r="AN44" s="106">
        <v>140</v>
      </c>
      <c r="AO44" s="25">
        <f t="shared" si="21"/>
        <v>0.79545454545454541</v>
      </c>
      <c r="AP44" s="36">
        <f t="shared" si="22"/>
        <v>8.1485714285714295</v>
      </c>
    </row>
    <row r="45" spans="1:42" x14ac:dyDescent="0.25">
      <c r="A45" s="83"/>
      <c r="B45" t="s">
        <v>104</v>
      </c>
      <c r="C45" s="52">
        <f t="shared" si="17"/>
        <v>3.9981050838363208</v>
      </c>
      <c r="D45" s="31">
        <v>6.2140000000000004</v>
      </c>
      <c r="E45" s="25">
        <f t="shared" si="0"/>
        <v>0.16477272727272727</v>
      </c>
      <c r="F45" s="25">
        <f t="shared" si="1"/>
        <v>2.4400000000000004</v>
      </c>
      <c r="G45" s="56" t="s">
        <v>54</v>
      </c>
      <c r="H45" s="65">
        <f>VLOOKUP(G45,VLookup!$A$3:$B$15,2,FALSE)</f>
        <v>4</v>
      </c>
      <c r="I45" s="65">
        <f t="shared" si="2"/>
        <v>9.9431818181818177E-2</v>
      </c>
      <c r="J45" s="66">
        <f t="shared" si="3"/>
        <v>1.8727272727272728</v>
      </c>
      <c r="K45" s="54">
        <v>7.8</v>
      </c>
      <c r="L45" s="8">
        <f t="shared" si="4"/>
        <v>0.13920454545454547</v>
      </c>
      <c r="M45" s="8">
        <f t="shared" si="5"/>
        <v>2.2085714285714291</v>
      </c>
      <c r="N45" s="39">
        <v>5.44</v>
      </c>
      <c r="O45" s="25">
        <f t="shared" si="6"/>
        <v>0.40056818181818177</v>
      </c>
      <c r="P45" s="25">
        <f t="shared" si="7"/>
        <v>4.5742857142857147</v>
      </c>
      <c r="Q45" s="54" t="s">
        <v>59</v>
      </c>
      <c r="R45" s="6">
        <f>VLOOKUP(Q45,VLookup!$A$3:$B$15,2,FALSE)</f>
        <v>6.25</v>
      </c>
      <c r="S45" s="6">
        <f t="shared" si="8"/>
        <v>0.57954545454545459</v>
      </c>
      <c r="T45" s="13">
        <f t="shared" si="9"/>
        <v>6.25</v>
      </c>
      <c r="U45" s="43">
        <v>7</v>
      </c>
      <c r="V45" s="25">
        <f t="shared" si="10"/>
        <v>0.57954545454545459</v>
      </c>
      <c r="W45" s="25">
        <f t="shared" si="11"/>
        <v>6.1621621621621632</v>
      </c>
      <c r="X45" s="54" t="s">
        <v>55</v>
      </c>
      <c r="Y45" s="10">
        <f>VLOOKUP(X45,VLookup!$A$3:$B$15,2,FALSE)</f>
        <v>4.75</v>
      </c>
      <c r="Z45" s="10">
        <f t="shared" si="12"/>
        <v>0.19551282051282051</v>
      </c>
      <c r="AA45" s="13">
        <f t="shared" si="13"/>
        <v>2.7058823529411766</v>
      </c>
      <c r="AB45" s="43" t="s">
        <v>56</v>
      </c>
      <c r="AC45" s="25">
        <f>VLOOKUP(AB45,VLookup!$A$3:$B$15,2,FALSE)</f>
        <v>5.5</v>
      </c>
      <c r="AD45" s="25">
        <f t="shared" si="18"/>
        <v>0.18465909090909091</v>
      </c>
      <c r="AE45" s="25">
        <f t="shared" si="14"/>
        <v>2.6508875739644973</v>
      </c>
      <c r="AF45" s="39">
        <v>3.5</v>
      </c>
      <c r="AG45" s="25">
        <f t="shared" si="19"/>
        <v>0.27840909090909094</v>
      </c>
      <c r="AH45" s="25">
        <f t="shared" si="15"/>
        <v>3.6520376175548592</v>
      </c>
      <c r="AI45" s="39" t="s">
        <v>59</v>
      </c>
      <c r="AJ45" s="25">
        <f>VLOOKUP(AI45,VLookup!$A$3:$B$15,2,FALSE)</f>
        <v>6.25</v>
      </c>
      <c r="AK45" s="25">
        <f t="shared" si="20"/>
        <v>0.54022988505747127</v>
      </c>
      <c r="AL45" s="36">
        <f t="shared" si="16"/>
        <v>6.0119760479041915</v>
      </c>
      <c r="AM45" s="102">
        <v>88</v>
      </c>
      <c r="AN45" s="106">
        <v>90</v>
      </c>
      <c r="AO45" s="25">
        <f t="shared" si="21"/>
        <v>0.51136363636363635</v>
      </c>
      <c r="AP45" s="36">
        <f t="shared" si="22"/>
        <v>5.5771428571428574</v>
      </c>
    </row>
    <row r="46" spans="1:42" x14ac:dyDescent="0.25">
      <c r="A46" s="83"/>
      <c r="B46" t="s">
        <v>105</v>
      </c>
      <c r="C46" s="52">
        <f t="shared" si="17"/>
        <v>2.2030041627201875</v>
      </c>
      <c r="D46" s="31">
        <v>6.1539999999999999</v>
      </c>
      <c r="E46" s="25">
        <f t="shared" si="0"/>
        <v>0.13636363636363635</v>
      </c>
      <c r="F46" s="25">
        <f t="shared" si="1"/>
        <v>2.1828571428571428</v>
      </c>
      <c r="G46" s="56" t="s">
        <v>58</v>
      </c>
      <c r="H46" s="65">
        <f>VLOOKUP(G46,VLookup!$A$3:$B$15,2,FALSE)</f>
        <v>2.5</v>
      </c>
      <c r="I46" s="65">
        <f t="shared" si="2"/>
        <v>3.125E-2</v>
      </c>
      <c r="J46" s="66">
        <f t="shared" si="3"/>
        <v>1.2181818181818183</v>
      </c>
      <c r="K46" s="54">
        <v>7.7</v>
      </c>
      <c r="L46" s="8">
        <f t="shared" si="4"/>
        <v>0.11079545454545454</v>
      </c>
      <c r="M46" s="8">
        <f t="shared" si="5"/>
        <v>1.9514285714285715</v>
      </c>
      <c r="N46" s="39">
        <v>5.05</v>
      </c>
      <c r="O46" s="25">
        <f t="shared" si="6"/>
        <v>0.30113636363636365</v>
      </c>
      <c r="P46" s="25">
        <f t="shared" si="7"/>
        <v>3.6742857142857144</v>
      </c>
      <c r="Q46" s="54" t="s">
        <v>58</v>
      </c>
      <c r="R46" s="6">
        <f>VLOOKUP(Q46,VLookup!$A$3:$B$15,2,FALSE)</f>
        <v>2.5</v>
      </c>
      <c r="S46" s="6">
        <f t="shared" si="8"/>
        <v>0.19602272727272727</v>
      </c>
      <c r="T46" s="13">
        <f t="shared" si="9"/>
        <v>2.5</v>
      </c>
      <c r="U46" s="43">
        <v>6</v>
      </c>
      <c r="V46" s="25">
        <f t="shared" si="10"/>
        <v>0.22727272727272727</v>
      </c>
      <c r="W46" s="25">
        <f t="shared" si="11"/>
        <v>2.8108108108108105</v>
      </c>
      <c r="X46" s="54" t="s">
        <v>58</v>
      </c>
      <c r="Y46" s="10">
        <f>VLOOKUP(X46,VLookup!$A$3:$B$15,2,FALSE)</f>
        <v>2.5</v>
      </c>
      <c r="Z46" s="10">
        <f t="shared" si="12"/>
        <v>5.128205128205128E-2</v>
      </c>
      <c r="AA46" s="13">
        <f t="shared" si="13"/>
        <v>1.3823529411764706</v>
      </c>
      <c r="AB46" s="43" t="s">
        <v>53</v>
      </c>
      <c r="AC46" s="25">
        <f>VLOOKUP(AB46,VLookup!$A$3:$B$15,2,FALSE)</f>
        <v>3.25</v>
      </c>
      <c r="AD46" s="25">
        <f t="shared" si="18"/>
        <v>2.2727272727272728E-2</v>
      </c>
      <c r="AE46" s="25">
        <f t="shared" si="14"/>
        <v>1.1331360946745563</v>
      </c>
      <c r="AF46" s="39">
        <v>2.5</v>
      </c>
      <c r="AG46" s="25">
        <f t="shared" si="19"/>
        <v>6.8181818181818177E-2</v>
      </c>
      <c r="AH46" s="25">
        <f t="shared" si="15"/>
        <v>1.5642633228840124</v>
      </c>
      <c r="AI46" s="39" t="s">
        <v>56</v>
      </c>
      <c r="AJ46" s="25">
        <f>VLOOKUP(AI46,VLookup!$A$3:$B$15,2,FALSE)</f>
        <v>5.5</v>
      </c>
      <c r="AK46" s="25">
        <f t="shared" si="20"/>
        <v>0.45402298850574713</v>
      </c>
      <c r="AL46" s="36">
        <f t="shared" si="16"/>
        <v>5.203592814371258</v>
      </c>
      <c r="AM46" s="102">
        <v>147</v>
      </c>
      <c r="AN46" s="106">
        <v>31</v>
      </c>
      <c r="AO46" s="25">
        <f t="shared" si="21"/>
        <v>0.17613636363636365</v>
      </c>
      <c r="AP46" s="36">
        <f t="shared" si="22"/>
        <v>2.5428571428571427</v>
      </c>
    </row>
    <row r="47" spans="1:42" x14ac:dyDescent="0.25">
      <c r="A47" s="83"/>
      <c r="B47" t="s">
        <v>106</v>
      </c>
      <c r="C47" s="52">
        <f t="shared" si="17"/>
        <v>4.8991521874997295</v>
      </c>
      <c r="D47" s="31">
        <v>7.125</v>
      </c>
      <c r="E47" s="25">
        <f t="shared" si="0"/>
        <v>0.47443181818181818</v>
      </c>
      <c r="F47" s="25">
        <f t="shared" si="1"/>
        <v>5.2428571428571429</v>
      </c>
      <c r="G47" s="56" t="s">
        <v>54</v>
      </c>
      <c r="H47" s="65">
        <f>VLOOKUP(G47,VLookup!$A$3:$B$15,2,FALSE)</f>
        <v>4</v>
      </c>
      <c r="I47" s="65">
        <f t="shared" si="2"/>
        <v>9.9431818181818177E-2</v>
      </c>
      <c r="J47" s="66">
        <f t="shared" si="3"/>
        <v>1.8727272727272728</v>
      </c>
      <c r="K47" s="54">
        <v>8</v>
      </c>
      <c r="L47" s="8">
        <f t="shared" si="4"/>
        <v>0.25568181818181818</v>
      </c>
      <c r="M47" s="8">
        <f t="shared" si="5"/>
        <v>3.2628571428571429</v>
      </c>
      <c r="N47" s="39">
        <v>4.88</v>
      </c>
      <c r="O47" s="25">
        <f t="shared" si="6"/>
        <v>0.25</v>
      </c>
      <c r="P47" s="25">
        <f t="shared" si="7"/>
        <v>3.2114285714285713</v>
      </c>
      <c r="Q47" s="54" t="s">
        <v>60</v>
      </c>
      <c r="R47" s="6">
        <f>VLOOKUP(Q47,VLookup!$A$3:$B$15,2,FALSE)</f>
        <v>10</v>
      </c>
      <c r="S47" s="6">
        <f t="shared" si="8"/>
        <v>0.96306818181818188</v>
      </c>
      <c r="T47" s="13">
        <f t="shared" si="9"/>
        <v>10</v>
      </c>
      <c r="U47" s="43">
        <v>8</v>
      </c>
      <c r="V47" s="25">
        <f t="shared" si="10"/>
        <v>0.86931818181818188</v>
      </c>
      <c r="W47" s="25">
        <f t="shared" si="11"/>
        <v>8.9189189189189193</v>
      </c>
      <c r="X47" s="54" t="s">
        <v>57</v>
      </c>
      <c r="Y47" s="10">
        <f>VLOOKUP(X47,VLookup!$A$3:$B$15,2,FALSE)</f>
        <v>7</v>
      </c>
      <c r="Z47" s="10">
        <f t="shared" si="12"/>
        <v>0.52243589743589736</v>
      </c>
      <c r="AA47" s="13">
        <f t="shared" si="13"/>
        <v>5.7058823529411757</v>
      </c>
      <c r="AB47" s="43" t="s">
        <v>61</v>
      </c>
      <c r="AC47" s="25">
        <f>VLOOKUP(AB47,VLookup!$A$3:$B$15,2,FALSE)</f>
        <v>7.75</v>
      </c>
      <c r="AD47" s="25">
        <f t="shared" si="18"/>
        <v>0.53409090909090906</v>
      </c>
      <c r="AE47" s="25">
        <f t="shared" si="14"/>
        <v>5.9260355029585794</v>
      </c>
      <c r="AF47" s="39">
        <v>3.5</v>
      </c>
      <c r="AG47" s="25">
        <f t="shared" si="19"/>
        <v>0.27840909090909094</v>
      </c>
      <c r="AH47" s="25">
        <f t="shared" si="15"/>
        <v>3.6520376175548592</v>
      </c>
      <c r="AI47" s="39" t="s">
        <v>55</v>
      </c>
      <c r="AJ47" s="25">
        <f>VLOOKUP(AI47,VLookup!$A$3:$B$15,2,FALSE)</f>
        <v>4.75</v>
      </c>
      <c r="AK47" s="25">
        <f t="shared" si="20"/>
        <v>0.36781609195402298</v>
      </c>
      <c r="AL47" s="36">
        <f t="shared" si="16"/>
        <v>4.3952095808383245</v>
      </c>
      <c r="AM47" s="102">
        <v>123</v>
      </c>
      <c r="AN47" s="106">
        <v>55</v>
      </c>
      <c r="AO47" s="25">
        <f t="shared" si="21"/>
        <v>0.3125</v>
      </c>
      <c r="AP47" s="36">
        <f t="shared" si="22"/>
        <v>3.7771428571428571</v>
      </c>
    </row>
    <row r="48" spans="1:42" x14ac:dyDescent="0.25">
      <c r="A48" s="83"/>
      <c r="B48" t="s">
        <v>107</v>
      </c>
      <c r="C48" s="52">
        <f t="shared" si="17"/>
        <v>3.358300797454421</v>
      </c>
      <c r="D48" s="31">
        <v>5.1539999999999999</v>
      </c>
      <c r="E48" s="25">
        <f t="shared" si="0"/>
        <v>2.5568181818181816E-2</v>
      </c>
      <c r="F48" s="25">
        <f t="shared" si="1"/>
        <v>1.18</v>
      </c>
      <c r="G48" s="56" t="s">
        <v>62</v>
      </c>
      <c r="H48" s="65">
        <f>VLOOKUP(G48,VLookup!$A$3:$B$15,2,FALSE)</f>
        <v>8.5</v>
      </c>
      <c r="I48" s="65">
        <f t="shared" si="2"/>
        <v>0.72443181818181812</v>
      </c>
      <c r="J48" s="66">
        <f t="shared" si="3"/>
        <v>7.8727272727272721</v>
      </c>
      <c r="K48" s="54">
        <v>7.5</v>
      </c>
      <c r="L48" s="8">
        <f t="shared" si="4"/>
        <v>4.8295454545454544E-2</v>
      </c>
      <c r="M48" s="8">
        <f t="shared" si="5"/>
        <v>1.3857142857142857</v>
      </c>
      <c r="N48" s="39">
        <v>5.54</v>
      </c>
      <c r="O48" s="25">
        <f t="shared" si="6"/>
        <v>0.44318181818181818</v>
      </c>
      <c r="P48" s="25">
        <f t="shared" si="7"/>
        <v>4.9600000000000009</v>
      </c>
      <c r="Q48" s="54" t="s">
        <v>60</v>
      </c>
      <c r="R48" s="6">
        <f>VLOOKUP(Q48,VLookup!$A$3:$B$15,2,FALSE)</f>
        <v>10</v>
      </c>
      <c r="S48" s="6">
        <f t="shared" si="8"/>
        <v>0.96306818181818188</v>
      </c>
      <c r="T48" s="13">
        <f t="shared" si="9"/>
        <v>10</v>
      </c>
      <c r="U48" s="43">
        <v>6</v>
      </c>
      <c r="V48" s="25">
        <f t="shared" si="10"/>
        <v>0.22727272727272727</v>
      </c>
      <c r="W48" s="25">
        <f t="shared" si="11"/>
        <v>2.8108108108108105</v>
      </c>
      <c r="X48" s="54" t="s">
        <v>55</v>
      </c>
      <c r="Y48" s="10">
        <f>VLOOKUP(X48,VLookup!$A$3:$B$15,2,FALSE)</f>
        <v>4.75</v>
      </c>
      <c r="Z48" s="10">
        <f t="shared" si="12"/>
        <v>0.19551282051282051</v>
      </c>
      <c r="AA48" s="13">
        <f t="shared" si="13"/>
        <v>2.7058823529411766</v>
      </c>
      <c r="AB48" s="43" t="s">
        <v>55</v>
      </c>
      <c r="AC48" s="25">
        <f>VLOOKUP(AB48,VLookup!$A$3:$B$15,2,FALSE)</f>
        <v>4.75</v>
      </c>
      <c r="AD48" s="25">
        <f t="shared" si="18"/>
        <v>0.10227272727272727</v>
      </c>
      <c r="AE48" s="25">
        <f t="shared" si="14"/>
        <v>1.8786982248520712</v>
      </c>
      <c r="AF48" s="39">
        <v>3.5</v>
      </c>
      <c r="AG48" s="25">
        <f t="shared" si="19"/>
        <v>0.27840909090909094</v>
      </c>
      <c r="AH48" s="25">
        <f t="shared" si="15"/>
        <v>3.6520376175548592</v>
      </c>
      <c r="AI48" s="39" t="s">
        <v>53</v>
      </c>
      <c r="AJ48" s="25">
        <f>VLOOKUP(AI48,VLookup!$A$3:$B$15,2,FALSE)</f>
        <v>3.25</v>
      </c>
      <c r="AK48" s="25">
        <f t="shared" si="20"/>
        <v>0.18965517241379309</v>
      </c>
      <c r="AL48" s="36">
        <f t="shared" si="16"/>
        <v>2.7245508982035931</v>
      </c>
      <c r="AM48" s="102">
        <v>153</v>
      </c>
      <c r="AN48" s="106">
        <v>25</v>
      </c>
      <c r="AO48" s="25">
        <f t="shared" si="21"/>
        <v>0.14204545454545456</v>
      </c>
      <c r="AP48" s="36">
        <f t="shared" si="22"/>
        <v>2.2342857142857149</v>
      </c>
    </row>
    <row r="49" spans="1:42" x14ac:dyDescent="0.25">
      <c r="A49" s="83"/>
      <c r="B49" t="s">
        <v>108</v>
      </c>
      <c r="C49" s="52">
        <f t="shared" si="17"/>
        <v>8.1581889581889566</v>
      </c>
      <c r="D49" s="31">
        <v>7.6150000000000002</v>
      </c>
      <c r="E49" s="25">
        <f t="shared" si="0"/>
        <v>0.67613636363636354</v>
      </c>
      <c r="F49" s="25">
        <f t="shared" si="1"/>
        <v>7.0685714285714276</v>
      </c>
      <c r="G49" s="56" t="s">
        <v>60</v>
      </c>
      <c r="H49" s="65">
        <f>VLOOKUP(G49,VLookup!$A$3:$B$15,2,FALSE)</f>
        <v>10</v>
      </c>
      <c r="I49" s="65">
        <f t="shared" si="2"/>
        <v>0.94602272727272729</v>
      </c>
      <c r="J49" s="66">
        <f t="shared" si="3"/>
        <v>10</v>
      </c>
      <c r="K49" s="54">
        <v>8.8000000000000007</v>
      </c>
      <c r="L49" s="8">
        <f t="shared" si="4"/>
        <v>0.88920454545454541</v>
      </c>
      <c r="M49" s="8">
        <f t="shared" si="5"/>
        <v>8.9971428571428582</v>
      </c>
      <c r="N49" s="39">
        <v>6.83</v>
      </c>
      <c r="O49" s="25">
        <f t="shared" si="6"/>
        <v>0.90625</v>
      </c>
      <c r="P49" s="25">
        <f t="shared" si="7"/>
        <v>9.151428571428573</v>
      </c>
      <c r="Q49" s="54" t="s">
        <v>53</v>
      </c>
      <c r="R49" s="6">
        <f>VLOOKUP(Q49,VLookup!$A$3:$B$15,2,FALSE)</f>
        <v>3.25</v>
      </c>
      <c r="S49" s="6">
        <f t="shared" si="8"/>
        <v>0.27272727272727271</v>
      </c>
      <c r="T49" s="13">
        <f t="shared" si="9"/>
        <v>3.2499999999999996</v>
      </c>
      <c r="U49" s="43">
        <v>7</v>
      </c>
      <c r="V49" s="25">
        <f t="shared" si="10"/>
        <v>0.57954545454545459</v>
      </c>
      <c r="W49" s="25">
        <f t="shared" si="11"/>
        <v>6.1621621621621632</v>
      </c>
      <c r="X49" s="54" t="s">
        <v>60</v>
      </c>
      <c r="Y49" s="10">
        <f>VLOOKUP(X49,VLookup!$A$3:$B$15,2,FALSE)</f>
        <v>10</v>
      </c>
      <c r="Z49" s="10">
        <f t="shared" si="12"/>
        <v>0.99038461538461542</v>
      </c>
      <c r="AA49" s="13">
        <f t="shared" si="13"/>
        <v>9.9999999999999982</v>
      </c>
      <c r="AB49" s="43" t="s">
        <v>57</v>
      </c>
      <c r="AC49" s="25">
        <f>VLOOKUP(AB49,VLookup!$A$3:$B$15,2,FALSE)</f>
        <v>7</v>
      </c>
      <c r="AD49" s="25">
        <f t="shared" si="18"/>
        <v>0.37784090909090906</v>
      </c>
      <c r="AE49" s="25">
        <f t="shared" si="14"/>
        <v>4.4615384615384617</v>
      </c>
      <c r="AF49" s="39">
        <v>5</v>
      </c>
      <c r="AG49" s="25">
        <f t="shared" si="19"/>
        <v>0.91761363636363635</v>
      </c>
      <c r="AH49" s="25">
        <f t="shared" si="15"/>
        <v>10</v>
      </c>
      <c r="AI49" s="39" t="s">
        <v>60</v>
      </c>
      <c r="AJ49" s="25">
        <f>VLOOKUP(AI49,VLookup!$A$3:$B$15,2,FALSE)</f>
        <v>10</v>
      </c>
      <c r="AK49" s="25">
        <f t="shared" si="20"/>
        <v>0.96551724137931028</v>
      </c>
      <c r="AL49" s="36">
        <f t="shared" si="16"/>
        <v>10</v>
      </c>
      <c r="AM49" s="102">
        <v>48</v>
      </c>
      <c r="AN49" s="106">
        <v>129</v>
      </c>
      <c r="AO49" s="25">
        <f t="shared" si="21"/>
        <v>0.73295454545454541</v>
      </c>
      <c r="AP49" s="36">
        <f t="shared" si="22"/>
        <v>7.5828571428571427</v>
      </c>
    </row>
    <row r="50" spans="1:42" s="24" customFormat="1" ht="16.5" thickBot="1" x14ac:dyDescent="0.3">
      <c r="A50" s="83"/>
      <c r="B50" s="24" t="s">
        <v>109</v>
      </c>
      <c r="C50" s="52">
        <f t="shared" si="17"/>
        <v>6.5166206262251967</v>
      </c>
      <c r="D50" s="31">
        <v>7.6669999999999998</v>
      </c>
      <c r="E50" s="25">
        <f t="shared" si="0"/>
        <v>0.71875</v>
      </c>
      <c r="F50" s="25">
        <f t="shared" si="1"/>
        <v>7.4542857142857137</v>
      </c>
      <c r="G50" s="56" t="s">
        <v>60</v>
      </c>
      <c r="H50" s="65">
        <f>VLOOKUP(G50,VLookup!$A$3:$B$15,2,FALSE)</f>
        <v>10</v>
      </c>
      <c r="I50" s="65">
        <f t="shared" si="2"/>
        <v>0.94602272727272729</v>
      </c>
      <c r="J50" s="66">
        <f t="shared" si="3"/>
        <v>10</v>
      </c>
      <c r="K50" s="54">
        <v>8.1999999999999993</v>
      </c>
      <c r="L50" s="25">
        <f t="shared" si="4"/>
        <v>0.39772727272727271</v>
      </c>
      <c r="M50" s="25">
        <f t="shared" si="5"/>
        <v>4.548571428571428</v>
      </c>
      <c r="N50" s="39">
        <v>5.2</v>
      </c>
      <c r="O50" s="25">
        <f t="shared" si="6"/>
        <v>0.34659090909090912</v>
      </c>
      <c r="P50" s="25">
        <f t="shared" si="7"/>
        <v>4.0857142857142854</v>
      </c>
      <c r="Q50" s="54" t="s">
        <v>56</v>
      </c>
      <c r="R50" s="27">
        <f>VLOOKUP(Q50,VLookup!$A$3:$B$15,2,FALSE)</f>
        <v>5.5</v>
      </c>
      <c r="S50" s="27">
        <f t="shared" si="8"/>
        <v>0.50284090909090906</v>
      </c>
      <c r="T50" s="28">
        <f t="shared" si="9"/>
        <v>5.4999999999999991</v>
      </c>
      <c r="U50" s="43">
        <v>8</v>
      </c>
      <c r="V50" s="25">
        <f t="shared" si="10"/>
        <v>0.86931818181818188</v>
      </c>
      <c r="W50" s="25">
        <f t="shared" si="11"/>
        <v>8.9189189189189193</v>
      </c>
      <c r="X50" s="54" t="s">
        <v>59</v>
      </c>
      <c r="Y50" s="29">
        <f>VLOOKUP(X50,VLookup!$A$3:$B$15,2,FALSE)</f>
        <v>6.25</v>
      </c>
      <c r="Z50" s="29">
        <f t="shared" si="12"/>
        <v>0.34615384615384615</v>
      </c>
      <c r="AA50" s="28">
        <f t="shared" si="13"/>
        <v>4.0882352941176467</v>
      </c>
      <c r="AB50" s="43" t="s">
        <v>62</v>
      </c>
      <c r="AC50" s="25">
        <f>VLOOKUP(AB50,VLookup!$A$3:$B$15,2,FALSE)</f>
        <v>8.5</v>
      </c>
      <c r="AD50" s="25">
        <f t="shared" si="18"/>
        <v>0.71306818181818188</v>
      </c>
      <c r="AE50" s="25">
        <f t="shared" si="14"/>
        <v>7.603550295857989</v>
      </c>
      <c r="AF50" s="39">
        <v>4</v>
      </c>
      <c r="AG50" s="25">
        <f t="shared" si="19"/>
        <v>0.51704545454545459</v>
      </c>
      <c r="AH50" s="25">
        <f t="shared" si="15"/>
        <v>6.0219435736677118</v>
      </c>
      <c r="AI50" s="39" t="s">
        <v>63</v>
      </c>
      <c r="AJ50" s="25">
        <f>VLOOKUP(AI50,VLookup!$A$3:$B$15,2,FALSE)</f>
        <v>9.25</v>
      </c>
      <c r="AK50" s="25">
        <f t="shared" si="20"/>
        <v>0.88505747126436785</v>
      </c>
      <c r="AL50" s="36">
        <f t="shared" si="16"/>
        <v>9.2455089820359291</v>
      </c>
      <c r="AM50" s="102">
        <v>94</v>
      </c>
      <c r="AN50" s="106">
        <v>84</v>
      </c>
      <c r="AO50" s="25">
        <f t="shared" si="21"/>
        <v>0.47727272727272729</v>
      </c>
      <c r="AP50" s="36">
        <f t="shared" si="22"/>
        <v>5.2685714285714287</v>
      </c>
    </row>
    <row r="51" spans="1:42" s="14" customFormat="1" ht="15.75" customHeight="1" x14ac:dyDescent="0.25">
      <c r="A51" s="77" t="s">
        <v>24</v>
      </c>
      <c r="B51" s="14" t="s">
        <v>110</v>
      </c>
      <c r="C51" s="51">
        <f t="shared" si="17"/>
        <v>8.6768798408086329</v>
      </c>
      <c r="D51" s="34">
        <v>7.5629999999999997</v>
      </c>
      <c r="E51" s="15">
        <f t="shared" si="0"/>
        <v>0.65340909090909094</v>
      </c>
      <c r="F51" s="15">
        <f t="shared" si="1"/>
        <v>6.862857142857143</v>
      </c>
      <c r="G51" s="62" t="s">
        <v>59</v>
      </c>
      <c r="H51" s="63">
        <f>VLOOKUP(G51,VLookup!$A$3:$B$15,2,FALSE)</f>
        <v>6.25</v>
      </c>
      <c r="I51" s="63">
        <f t="shared" si="2"/>
        <v>0.32954545454545453</v>
      </c>
      <c r="J51" s="64">
        <f t="shared" si="3"/>
        <v>4.0818181818181811</v>
      </c>
      <c r="K51" s="46">
        <v>8.9</v>
      </c>
      <c r="L51" s="15">
        <f t="shared" si="4"/>
        <v>0.92897727272727271</v>
      </c>
      <c r="M51" s="15">
        <f t="shared" si="5"/>
        <v>9.3571428571428559</v>
      </c>
      <c r="N51" s="41">
        <v>7.25</v>
      </c>
      <c r="O51" s="15">
        <f t="shared" si="6"/>
        <v>0.98579545454545459</v>
      </c>
      <c r="P51" s="15">
        <f t="shared" si="7"/>
        <v>9.8714285714285719</v>
      </c>
      <c r="Q51" s="46" t="s">
        <v>60</v>
      </c>
      <c r="R51" s="16">
        <f>VLOOKUP(Q51,VLookup!$A$3:$B$15,2,FALSE)</f>
        <v>10</v>
      </c>
      <c r="S51" s="16">
        <f t="shared" si="8"/>
        <v>0.96306818181818188</v>
      </c>
      <c r="T51" s="17">
        <f t="shared" si="9"/>
        <v>10</v>
      </c>
      <c r="U51" s="46">
        <v>8</v>
      </c>
      <c r="V51" s="15">
        <f t="shared" si="10"/>
        <v>0.86931818181818188</v>
      </c>
      <c r="W51" s="15">
        <f t="shared" si="11"/>
        <v>8.9189189189189193</v>
      </c>
      <c r="X51" s="46" t="s">
        <v>57</v>
      </c>
      <c r="Y51" s="18">
        <f>VLOOKUP(X51,VLookup!$A$3:$B$15,2,FALSE)</f>
        <v>7</v>
      </c>
      <c r="Z51" s="18">
        <f t="shared" si="12"/>
        <v>0.52243589743589736</v>
      </c>
      <c r="AA51" s="17">
        <f t="shared" si="13"/>
        <v>5.7058823529411757</v>
      </c>
      <c r="AB51" s="46" t="s">
        <v>63</v>
      </c>
      <c r="AC51" s="15">
        <f>VLOOKUP(AB51,VLookup!$A$3:$B$15,2,FALSE)</f>
        <v>9.25</v>
      </c>
      <c r="AD51" s="15">
        <f t="shared" si="18"/>
        <v>0.86647727272727271</v>
      </c>
      <c r="AE51" s="15">
        <f t="shared" si="14"/>
        <v>9.0414201183431953</v>
      </c>
      <c r="AF51" s="41">
        <v>5</v>
      </c>
      <c r="AG51" s="15">
        <f t="shared" si="19"/>
        <v>0.91761363636363635</v>
      </c>
      <c r="AH51" s="15">
        <f t="shared" si="15"/>
        <v>10</v>
      </c>
      <c r="AI51" s="41" t="s">
        <v>62</v>
      </c>
      <c r="AJ51" s="15">
        <f>VLOOKUP(AI51,VLookup!$A$3:$B$15,2,FALSE)</f>
        <v>8.5</v>
      </c>
      <c r="AK51" s="15">
        <f t="shared" si="20"/>
        <v>0.79885057471264365</v>
      </c>
      <c r="AL51" s="35">
        <f t="shared" si="16"/>
        <v>8.4371257485029947</v>
      </c>
      <c r="AM51" s="101">
        <v>3</v>
      </c>
      <c r="AN51" s="105">
        <v>174</v>
      </c>
      <c r="AO51" s="15">
        <f t="shared" si="21"/>
        <v>0.98863636363636365</v>
      </c>
      <c r="AP51" s="35">
        <f t="shared" si="22"/>
        <v>9.8971428571428568</v>
      </c>
    </row>
    <row r="52" spans="1:42" s="24" customFormat="1" x14ac:dyDescent="0.25">
      <c r="A52" s="78"/>
      <c r="B52" s="24" t="s">
        <v>111</v>
      </c>
      <c r="C52" s="52">
        <f t="shared" si="17"/>
        <v>6.5910345138399427</v>
      </c>
      <c r="D52" s="31">
        <v>6.6</v>
      </c>
      <c r="E52" s="25">
        <f t="shared" si="0"/>
        <v>0.27556818181818177</v>
      </c>
      <c r="F52" s="25">
        <f t="shared" si="1"/>
        <v>3.4428571428571426</v>
      </c>
      <c r="G52" s="56" t="s">
        <v>61</v>
      </c>
      <c r="H52" s="65">
        <f>VLOOKUP(G52,VLookup!$A$3:$B$15,2,FALSE)</f>
        <v>7.75</v>
      </c>
      <c r="I52" s="65">
        <f t="shared" si="2"/>
        <v>0.62215909090909083</v>
      </c>
      <c r="J52" s="66">
        <f t="shared" si="3"/>
        <v>6.8909090909090898</v>
      </c>
      <c r="K52" s="54">
        <v>7.9</v>
      </c>
      <c r="L52" s="25">
        <f t="shared" si="4"/>
        <v>0.1875</v>
      </c>
      <c r="M52" s="25">
        <f t="shared" si="5"/>
        <v>2.6457142857142859</v>
      </c>
      <c r="N52" s="39">
        <v>5.88</v>
      </c>
      <c r="O52" s="25">
        <f t="shared" si="6"/>
        <v>0.58522727272727271</v>
      </c>
      <c r="P52" s="25">
        <f t="shared" si="7"/>
        <v>6.2457142857142847</v>
      </c>
      <c r="Q52" s="54" t="s">
        <v>54</v>
      </c>
      <c r="R52" s="27">
        <f>VLOOKUP(Q52,VLookup!$A$3:$B$15,2,FALSE)</f>
        <v>4</v>
      </c>
      <c r="S52" s="27">
        <f t="shared" si="8"/>
        <v>0.34943181818181818</v>
      </c>
      <c r="T52" s="28">
        <f t="shared" si="9"/>
        <v>3.9999999999999996</v>
      </c>
      <c r="U52" s="43">
        <v>7</v>
      </c>
      <c r="V52" s="25">
        <f t="shared" si="10"/>
        <v>0.57954545454545459</v>
      </c>
      <c r="W52" s="25">
        <f t="shared" si="11"/>
        <v>6.1621621621621632</v>
      </c>
      <c r="X52" s="54" t="s">
        <v>63</v>
      </c>
      <c r="Y52" s="29">
        <f>VLOOKUP(X52,VLookup!$A$3:$B$15,2,FALSE)</f>
        <v>9.25</v>
      </c>
      <c r="Z52" s="29">
        <f t="shared" si="12"/>
        <v>0.91346153846153844</v>
      </c>
      <c r="AA52" s="28">
        <f t="shared" si="13"/>
        <v>9.2941176470588225</v>
      </c>
      <c r="AB52" s="43" t="s">
        <v>62</v>
      </c>
      <c r="AC52" s="25">
        <f>VLOOKUP(AB52,VLookup!$A$3:$B$15,2,FALSE)</f>
        <v>8.5</v>
      </c>
      <c r="AD52" s="25">
        <f t="shared" si="18"/>
        <v>0.71306818181818188</v>
      </c>
      <c r="AE52" s="25">
        <f t="shared" si="14"/>
        <v>7.603550295857989</v>
      </c>
      <c r="AF52" s="39">
        <v>5</v>
      </c>
      <c r="AG52" s="25">
        <f t="shared" si="19"/>
        <v>0.91761363636363635</v>
      </c>
      <c r="AH52" s="25">
        <f t="shared" si="15"/>
        <v>10</v>
      </c>
      <c r="AI52" s="39" t="s">
        <v>60</v>
      </c>
      <c r="AJ52" s="25">
        <f>VLOOKUP(AI52,VLookup!$A$3:$B$15,2,FALSE)</f>
        <v>10</v>
      </c>
      <c r="AK52" s="25">
        <f t="shared" si="20"/>
        <v>0.96551724137931028</v>
      </c>
      <c r="AL52" s="36">
        <f t="shared" si="16"/>
        <v>10</v>
      </c>
      <c r="AM52" s="102">
        <v>86</v>
      </c>
      <c r="AN52" s="106">
        <v>92</v>
      </c>
      <c r="AO52" s="25">
        <f t="shared" si="21"/>
        <v>0.52272727272727271</v>
      </c>
      <c r="AP52" s="36">
        <f t="shared" si="22"/>
        <v>5.6799999999999988</v>
      </c>
    </row>
    <row r="53" spans="1:42" s="24" customFormat="1" x14ac:dyDescent="0.25">
      <c r="A53" s="78"/>
      <c r="B53" s="24" t="s">
        <v>112</v>
      </c>
      <c r="C53" s="52">
        <f t="shared" si="17"/>
        <v>9.5433407971339008</v>
      </c>
      <c r="D53" s="31">
        <v>8.2140000000000004</v>
      </c>
      <c r="E53" s="25">
        <f t="shared" si="0"/>
        <v>0.89772727272727271</v>
      </c>
      <c r="F53" s="25">
        <f t="shared" si="1"/>
        <v>9.074285714285713</v>
      </c>
      <c r="G53" s="56" t="s">
        <v>60</v>
      </c>
      <c r="H53" s="65">
        <f>VLOOKUP(G53,VLookup!$A$3:$B$15,2,FALSE)</f>
        <v>10</v>
      </c>
      <c r="I53" s="65">
        <f t="shared" si="2"/>
        <v>0.94602272727272729</v>
      </c>
      <c r="J53" s="66">
        <f t="shared" si="3"/>
        <v>10</v>
      </c>
      <c r="K53" s="54">
        <v>8.9</v>
      </c>
      <c r="L53" s="25">
        <f t="shared" si="4"/>
        <v>0.92897727272727271</v>
      </c>
      <c r="M53" s="25">
        <f t="shared" si="5"/>
        <v>9.3571428571428559</v>
      </c>
      <c r="N53" s="39">
        <v>6.9</v>
      </c>
      <c r="O53" s="25">
        <f t="shared" si="6"/>
        <v>0.93465909090909083</v>
      </c>
      <c r="P53" s="25">
        <f t="shared" si="7"/>
        <v>9.4085714285714275</v>
      </c>
      <c r="Q53" s="54" t="s">
        <v>60</v>
      </c>
      <c r="R53" s="27">
        <f>VLOOKUP(Q53,VLookup!$A$3:$B$15,2,FALSE)</f>
        <v>10</v>
      </c>
      <c r="S53" s="27">
        <f t="shared" si="8"/>
        <v>0.96306818181818188</v>
      </c>
      <c r="T53" s="28">
        <f t="shared" si="9"/>
        <v>10</v>
      </c>
      <c r="U53" s="43">
        <v>9</v>
      </c>
      <c r="V53" s="25">
        <f t="shared" si="10"/>
        <v>0.98295454545454541</v>
      </c>
      <c r="W53" s="25">
        <f t="shared" si="11"/>
        <v>10</v>
      </c>
      <c r="X53" s="54" t="s">
        <v>59</v>
      </c>
      <c r="Y53" s="29">
        <f>VLOOKUP(X53,VLookup!$A$3:$B$15,2,FALSE)</f>
        <v>6.25</v>
      </c>
      <c r="Z53" s="29">
        <f t="shared" si="12"/>
        <v>0.34615384615384615</v>
      </c>
      <c r="AA53" s="28">
        <f t="shared" si="13"/>
        <v>4.0882352941176467</v>
      </c>
      <c r="AB53" s="43" t="s">
        <v>60</v>
      </c>
      <c r="AC53" s="25">
        <f>VLOOKUP(AB53,VLookup!$A$3:$B$15,2,FALSE)</f>
        <v>10</v>
      </c>
      <c r="AD53" s="25">
        <f t="shared" si="18"/>
        <v>0.96875</v>
      </c>
      <c r="AE53" s="25">
        <f t="shared" si="14"/>
        <v>10</v>
      </c>
      <c r="AF53" s="39">
        <v>4.5</v>
      </c>
      <c r="AG53" s="25">
        <f t="shared" si="19"/>
        <v>0.74715909090909094</v>
      </c>
      <c r="AH53" s="25">
        <f t="shared" si="15"/>
        <v>8.3072100313479638</v>
      </c>
      <c r="AI53" s="39" t="s">
        <v>60</v>
      </c>
      <c r="AJ53" s="25">
        <f>VLOOKUP(AI53,VLookup!$A$3:$B$15,2,FALSE)</f>
        <v>10</v>
      </c>
      <c r="AK53" s="25">
        <f t="shared" si="20"/>
        <v>0.96551724137931028</v>
      </c>
      <c r="AL53" s="36">
        <f t="shared" si="16"/>
        <v>10</v>
      </c>
      <c r="AM53" s="102">
        <v>6</v>
      </c>
      <c r="AN53" s="106">
        <v>171</v>
      </c>
      <c r="AO53" s="25">
        <f t="shared" si="21"/>
        <v>0.97159090909090906</v>
      </c>
      <c r="AP53" s="36">
        <f t="shared" si="22"/>
        <v>9.742857142857142</v>
      </c>
    </row>
    <row r="54" spans="1:42" s="24" customFormat="1" x14ac:dyDescent="0.25">
      <c r="A54" s="78"/>
      <c r="B54" s="24" t="s">
        <v>113</v>
      </c>
      <c r="C54" s="52">
        <f t="shared" si="17"/>
        <v>4.6460914587240847</v>
      </c>
      <c r="D54" s="31">
        <v>5.3</v>
      </c>
      <c r="E54" s="25">
        <f t="shared" si="0"/>
        <v>4.5454545454545456E-2</v>
      </c>
      <c r="F54" s="25">
        <f t="shared" si="1"/>
        <v>1.36</v>
      </c>
      <c r="G54" s="56" t="s">
        <v>59</v>
      </c>
      <c r="H54" s="65">
        <f>VLOOKUP(G54,VLookup!$A$3:$B$15,2,FALSE)</f>
        <v>6.25</v>
      </c>
      <c r="I54" s="65">
        <f t="shared" si="2"/>
        <v>0.32954545454545453</v>
      </c>
      <c r="J54" s="66">
        <f t="shared" si="3"/>
        <v>4.0818181818181811</v>
      </c>
      <c r="K54" s="54">
        <v>7.6</v>
      </c>
      <c r="L54" s="25">
        <f t="shared" si="4"/>
        <v>7.6704545454545456E-2</v>
      </c>
      <c r="M54" s="25">
        <f t="shared" si="5"/>
        <v>1.642857142857143</v>
      </c>
      <c r="N54" s="39">
        <v>4.58</v>
      </c>
      <c r="O54" s="25">
        <f t="shared" si="6"/>
        <v>0.17613636363636365</v>
      </c>
      <c r="P54" s="25">
        <f t="shared" si="7"/>
        <v>2.5428571428571427</v>
      </c>
      <c r="Q54" s="54" t="s">
        <v>57</v>
      </c>
      <c r="R54" s="27">
        <f>VLOOKUP(Q54,VLookup!$A$3:$B$15,2,FALSE)</f>
        <v>7</v>
      </c>
      <c r="S54" s="27">
        <f t="shared" si="8"/>
        <v>0.65625</v>
      </c>
      <c r="T54" s="28">
        <f t="shared" si="9"/>
        <v>6.9999999999999991</v>
      </c>
      <c r="U54" s="43">
        <v>6</v>
      </c>
      <c r="V54" s="25">
        <f t="shared" si="10"/>
        <v>0.22727272727272727</v>
      </c>
      <c r="W54" s="25">
        <f t="shared" si="11"/>
        <v>2.8108108108108105</v>
      </c>
      <c r="X54" s="54"/>
      <c r="Y54" s="29"/>
      <c r="Z54" s="29" t="str">
        <f t="shared" si="12"/>
        <v/>
      </c>
      <c r="AA54" s="28" t="str">
        <f t="shared" si="13"/>
        <v/>
      </c>
      <c r="AB54" s="43" t="s">
        <v>61</v>
      </c>
      <c r="AC54" s="25">
        <f>VLOOKUP(AB54,VLookup!$A$3:$B$15,2,FALSE)</f>
        <v>7.75</v>
      </c>
      <c r="AD54" s="25">
        <f t="shared" si="18"/>
        <v>0.53409090909090906</v>
      </c>
      <c r="AE54" s="25">
        <f t="shared" si="14"/>
        <v>5.9260355029585794</v>
      </c>
      <c r="AF54" s="39">
        <v>4.5</v>
      </c>
      <c r="AG54" s="25">
        <f t="shared" si="19"/>
        <v>0.74715909090909094</v>
      </c>
      <c r="AH54" s="25">
        <f t="shared" si="15"/>
        <v>8.3072100313479638</v>
      </c>
      <c r="AI54" s="39" t="s">
        <v>62</v>
      </c>
      <c r="AJ54" s="25">
        <f>VLOOKUP(AI54,VLookup!$A$3:$B$15,2,FALSE)</f>
        <v>8.5</v>
      </c>
      <c r="AK54" s="25">
        <f t="shared" si="20"/>
        <v>0.79885057471264365</v>
      </c>
      <c r="AL54" s="36">
        <f t="shared" si="16"/>
        <v>8.4371257485029947</v>
      </c>
      <c r="AM54" s="102">
        <v>102</v>
      </c>
      <c r="AN54" s="106">
        <v>76</v>
      </c>
      <c r="AO54" s="25">
        <f t="shared" si="21"/>
        <v>0.43181818181818182</v>
      </c>
      <c r="AP54" s="36">
        <f t="shared" si="22"/>
        <v>4.8571428571428577</v>
      </c>
    </row>
    <row r="55" spans="1:42" s="24" customFormat="1" x14ac:dyDescent="0.25">
      <c r="A55" s="78"/>
      <c r="B55" s="24" t="s">
        <v>114</v>
      </c>
      <c r="C55" s="52">
        <f t="shared" si="17"/>
        <v>3.6507013075791357</v>
      </c>
      <c r="D55" s="31">
        <v>6.625</v>
      </c>
      <c r="E55" s="25">
        <f t="shared" si="0"/>
        <v>0.28409090909090912</v>
      </c>
      <c r="F55" s="25">
        <f t="shared" si="1"/>
        <v>3.5200000000000005</v>
      </c>
      <c r="G55" s="56" t="s">
        <v>61</v>
      </c>
      <c r="H55" s="65">
        <f>VLOOKUP(G55,VLookup!$A$3:$B$15,2,FALSE)</f>
        <v>7.75</v>
      </c>
      <c r="I55" s="65">
        <f t="shared" si="2"/>
        <v>0.62215909090909083</v>
      </c>
      <c r="J55" s="66">
        <f t="shared" si="3"/>
        <v>6.8909090909090898</v>
      </c>
      <c r="K55" s="54">
        <v>7.6</v>
      </c>
      <c r="L55" s="25">
        <f t="shared" si="4"/>
        <v>7.6704545454545456E-2</v>
      </c>
      <c r="M55" s="25">
        <f t="shared" si="5"/>
        <v>1.642857142857143</v>
      </c>
      <c r="N55" s="39">
        <v>5.03</v>
      </c>
      <c r="O55" s="25">
        <f t="shared" si="6"/>
        <v>0.28977272727272729</v>
      </c>
      <c r="P55" s="25">
        <f t="shared" si="7"/>
        <v>3.5714285714285721</v>
      </c>
      <c r="Q55" s="54" t="s">
        <v>55</v>
      </c>
      <c r="R55" s="27">
        <f>VLOOKUP(Q55,VLookup!$A$3:$B$15,2,FALSE)</f>
        <v>4.75</v>
      </c>
      <c r="S55" s="27">
        <f t="shared" si="8"/>
        <v>0.42613636363636365</v>
      </c>
      <c r="T55" s="28">
        <f t="shared" si="9"/>
        <v>4.75</v>
      </c>
      <c r="U55" s="43">
        <v>7</v>
      </c>
      <c r="V55" s="25">
        <f t="shared" si="10"/>
        <v>0.57954545454545459</v>
      </c>
      <c r="W55" s="25">
        <f t="shared" si="11"/>
        <v>6.1621621621621632</v>
      </c>
      <c r="X55" s="54" t="s">
        <v>58</v>
      </c>
      <c r="Y55" s="29">
        <f>VLOOKUP(X55,VLookup!$A$3:$B$15,2,FALSE)</f>
        <v>2.5</v>
      </c>
      <c r="Z55" s="29">
        <f t="shared" si="12"/>
        <v>5.128205128205128E-2</v>
      </c>
      <c r="AA55" s="28">
        <f t="shared" si="13"/>
        <v>1.3823529411764706</v>
      </c>
      <c r="AB55" s="43" t="s">
        <v>56</v>
      </c>
      <c r="AC55" s="25">
        <f>VLOOKUP(AB55,VLookup!$A$3:$B$15,2,FALSE)</f>
        <v>5.5</v>
      </c>
      <c r="AD55" s="25">
        <f t="shared" si="18"/>
        <v>0.18465909090909091</v>
      </c>
      <c r="AE55" s="25">
        <f t="shared" si="14"/>
        <v>2.6508875739644973</v>
      </c>
      <c r="AF55" s="39">
        <v>4.5</v>
      </c>
      <c r="AG55" s="25">
        <f t="shared" si="19"/>
        <v>0.74715909090909094</v>
      </c>
      <c r="AH55" s="25">
        <f t="shared" si="15"/>
        <v>8.3072100313479638</v>
      </c>
      <c r="AI55" s="39" t="s">
        <v>52</v>
      </c>
      <c r="AJ55" s="25">
        <f>VLOOKUP(AI55,VLookup!$A$3:$B$15,2,FALSE)</f>
        <v>1.75</v>
      </c>
      <c r="AK55" s="25">
        <f t="shared" si="20"/>
        <v>3.4482758620689655E-2</v>
      </c>
      <c r="AL55" s="36">
        <f t="shared" si="16"/>
        <v>1.2694610778443114</v>
      </c>
      <c r="AM55" s="102">
        <v>152</v>
      </c>
      <c r="AN55" s="106">
        <v>26</v>
      </c>
      <c r="AO55" s="25">
        <f t="shared" si="21"/>
        <v>0.14772727272727273</v>
      </c>
      <c r="AP55" s="36">
        <f t="shared" si="22"/>
        <v>2.285714285714286</v>
      </c>
    </row>
    <row r="56" spans="1:42" s="24" customFormat="1" x14ac:dyDescent="0.25">
      <c r="A56" s="78"/>
      <c r="B56" s="24" t="s">
        <v>115</v>
      </c>
      <c r="C56" s="52">
        <f t="shared" si="17"/>
        <v>8.0877870244386081</v>
      </c>
      <c r="D56" s="31">
        <v>7.7</v>
      </c>
      <c r="E56" s="25">
        <f t="shared" si="0"/>
        <v>0.74431818181818188</v>
      </c>
      <c r="F56" s="25">
        <f t="shared" si="1"/>
        <v>7.6857142857142859</v>
      </c>
      <c r="G56" s="56" t="s">
        <v>63</v>
      </c>
      <c r="H56" s="65">
        <f>VLOOKUP(G56,VLookup!$A$3:$B$15,2,FALSE)</f>
        <v>9.25</v>
      </c>
      <c r="I56" s="65">
        <f t="shared" si="2"/>
        <v>0.82670454545454541</v>
      </c>
      <c r="J56" s="66">
        <f t="shared" si="3"/>
        <v>8.8545454545454554</v>
      </c>
      <c r="K56" s="54">
        <v>8.5</v>
      </c>
      <c r="L56" s="25">
        <f t="shared" si="4"/>
        <v>0.68181818181818188</v>
      </c>
      <c r="M56" s="25">
        <f t="shared" si="5"/>
        <v>7.12</v>
      </c>
      <c r="N56" s="39">
        <v>6.33</v>
      </c>
      <c r="O56" s="25">
        <f t="shared" si="6"/>
        <v>0.76420454545454541</v>
      </c>
      <c r="P56" s="25">
        <f t="shared" si="7"/>
        <v>7.8657142857142857</v>
      </c>
      <c r="Q56" s="54" t="s">
        <v>56</v>
      </c>
      <c r="R56" s="27">
        <f>VLOOKUP(Q56,VLookup!$A$3:$B$15,2,FALSE)</f>
        <v>5.5</v>
      </c>
      <c r="S56" s="27">
        <f t="shared" si="8"/>
        <v>0.50284090909090906</v>
      </c>
      <c r="T56" s="28">
        <f t="shared" si="9"/>
        <v>5.4999999999999991</v>
      </c>
      <c r="U56" s="43">
        <v>6</v>
      </c>
      <c r="V56" s="25">
        <f t="shared" si="10"/>
        <v>0.22727272727272727</v>
      </c>
      <c r="W56" s="25">
        <f t="shared" si="11"/>
        <v>2.8108108108108105</v>
      </c>
      <c r="X56" s="54" t="s">
        <v>63</v>
      </c>
      <c r="Y56" s="29">
        <f>VLOOKUP(X56,VLookup!$A$3:$B$15,2,FALSE)</f>
        <v>9.25</v>
      </c>
      <c r="Z56" s="29">
        <f t="shared" si="12"/>
        <v>0.91346153846153844</v>
      </c>
      <c r="AA56" s="28">
        <f t="shared" si="13"/>
        <v>9.2941176470588225</v>
      </c>
      <c r="AB56" s="43" t="s">
        <v>63</v>
      </c>
      <c r="AC56" s="25">
        <f>VLOOKUP(AB56,VLookup!$A$3:$B$15,2,FALSE)</f>
        <v>9.25</v>
      </c>
      <c r="AD56" s="25">
        <f t="shared" si="18"/>
        <v>0.86647727272727271</v>
      </c>
      <c r="AE56" s="25">
        <f t="shared" si="14"/>
        <v>9.0414201183431953</v>
      </c>
      <c r="AF56" s="39">
        <v>5</v>
      </c>
      <c r="AG56" s="25">
        <f t="shared" si="19"/>
        <v>0.91761363636363635</v>
      </c>
      <c r="AH56" s="25">
        <f t="shared" si="15"/>
        <v>10</v>
      </c>
      <c r="AI56" s="39" t="s">
        <v>60</v>
      </c>
      <c r="AJ56" s="25">
        <f>VLOOKUP(AI56,VLookup!$A$3:$B$15,2,FALSE)</f>
        <v>10</v>
      </c>
      <c r="AK56" s="25">
        <f t="shared" si="20"/>
        <v>0.96551724137931028</v>
      </c>
      <c r="AL56" s="36">
        <f t="shared" si="16"/>
        <v>10</v>
      </c>
      <c r="AM56" s="102">
        <v>51</v>
      </c>
      <c r="AN56" s="106">
        <v>126</v>
      </c>
      <c r="AO56" s="25">
        <f t="shared" si="21"/>
        <v>0.71590909090909094</v>
      </c>
      <c r="AP56" s="36">
        <f t="shared" si="22"/>
        <v>7.4285714285714288</v>
      </c>
    </row>
    <row r="57" spans="1:42" s="24" customFormat="1" x14ac:dyDescent="0.25">
      <c r="A57" s="78"/>
      <c r="B57" s="24" t="s">
        <v>116</v>
      </c>
      <c r="C57" s="52">
        <f t="shared" si="17"/>
        <v>7.4659647109991436</v>
      </c>
      <c r="D57" s="31">
        <v>8.625</v>
      </c>
      <c r="E57" s="25">
        <f t="shared" ref="E57:E88" si="23">IFERROR(((RANK(D57,$D$25:$D$200,1)/COUNT($D$25:$D$200))+(COUNTIF($D$25:$D$200,"&lt;="&amp;D57)/COUNT($D$25:$D$200)))/2,"")</f>
        <v>0.98295454545454541</v>
      </c>
      <c r="F57" s="25">
        <f t="shared" ref="F57:F88" si="24">IFERROR(1+(E57-MIN($E$25:$E$200))*(10-1)/(MAX($E$25:$E$200)-MIN($E$25:$E$200)),"")</f>
        <v>9.8457142857142852</v>
      </c>
      <c r="G57" s="56" t="s">
        <v>60</v>
      </c>
      <c r="H57" s="65">
        <f>VLOOKUP(G57,VLookup!$A$3:$B$15,2,FALSE)</f>
        <v>10</v>
      </c>
      <c r="I57" s="65">
        <f t="shared" ref="I57:I88" si="25">IFERROR(((RANK(H57,$H$25:$H$200,1)/COUNT($H$25:$H$200))+(COUNTIF($H$25:$H$200,"&lt;="&amp;H57)/COUNT($H$25:$H$200)))/2,"")</f>
        <v>0.94602272727272729</v>
      </c>
      <c r="J57" s="66">
        <f t="shared" ref="J57:J88" si="26">IFERROR(1+(I57-MIN($I$25:$I$200))*(10-1)/(MAX($I$25:$I$200)-MIN($I$25:$I$200)),"")</f>
        <v>10</v>
      </c>
      <c r="K57" s="54">
        <v>8.4</v>
      </c>
      <c r="L57" s="25">
        <f t="shared" ref="L57:L88" si="27">IFERROR(((RANK(K57,$K$25:$K$200,1)/COUNT($K$25:$K$200))+(COUNTIF($K$25:$K$200,"&lt;="&amp;K57)/COUNT($K$25:$K$200)))/2,"")</f>
        <v>0.57954545454545459</v>
      </c>
      <c r="M57" s="25">
        <f t="shared" ref="M57:M88" si="28">IFERROR(1+(L57-MIN($L$25:$L$200))*(10-1)/(MAX($L$25:$L$200)-MIN($L$25:$L$200)),"")</f>
        <v>6.1942857142857148</v>
      </c>
      <c r="N57" s="39">
        <v>6.73</v>
      </c>
      <c r="O57" s="25">
        <f t="shared" ref="O57:O88" si="29">IFERROR(((RANK(N57,$N$25:$N$200,1)/COUNT($N$25:$N$200))+(COUNTIF($N$25:$N$200,"&lt;="&amp;N57)/COUNT($N$25:$N$200)))/2,"")</f>
        <v>0.88068181818181823</v>
      </c>
      <c r="P57" s="25">
        <f t="shared" ref="P57:P88" si="30">IFERROR(1+(O57-MIN($O$25:$O$200))*(10-1)/(MAX($O$25:$O$200)-MIN($O$25:$O$200)),"")</f>
        <v>8.9200000000000017</v>
      </c>
      <c r="Q57" s="54" t="s">
        <v>59</v>
      </c>
      <c r="R57" s="27">
        <f>VLOOKUP(Q57,VLookup!$A$3:$B$15,2,FALSE)</f>
        <v>6.25</v>
      </c>
      <c r="S57" s="27">
        <f t="shared" ref="S57:S88" si="31">IFERROR(((RANK(R57,$R$25:$R$200,1)/COUNT($R$25:$R$200))+(COUNTIF($R$25:$R$200,"&lt;="&amp;R57)/COUNT($R$25:$R$200)))/2,"")</f>
        <v>0.57954545454545459</v>
      </c>
      <c r="T57" s="28">
        <f t="shared" ref="T57:T88" si="32">IFERROR(1+(S57-MIN($S$25:$S$200))*(10-1)/(MAX($S$25:$S$200)-MIN($S$25:$S$200)),"")</f>
        <v>6.25</v>
      </c>
      <c r="U57" s="43">
        <v>8</v>
      </c>
      <c r="V57" s="25">
        <f t="shared" ref="V57:V88" si="33">IFERROR(((RANK(U57,$U$25:$U$200,1)/COUNT($U$25:$U$200))+(COUNTIF($U$25:$U$200,"&lt;="&amp;U57)/COUNT($U$25:$U$200)))/2,"")</f>
        <v>0.86931818181818188</v>
      </c>
      <c r="W57" s="25">
        <f t="shared" ref="W57:W88" si="34">IFERROR(1+(V57-MIN($V$25:$V$200))*(10-1)/(MAX($V$25:$V$200)-MIN($V$25:$V$200)),"")</f>
        <v>8.9189189189189193</v>
      </c>
      <c r="X57" s="54" t="s">
        <v>57</v>
      </c>
      <c r="Y57" s="29">
        <f>VLOOKUP(X57,VLookup!$A$3:$B$15,2,FALSE)</f>
        <v>7</v>
      </c>
      <c r="Z57" s="29">
        <f t="shared" ref="Z57:Z88" si="35">IFERROR(((RANK(Y57,$Y$25:$Y$200,1)/COUNT($Y$25:$Y$200))+(COUNTIF($Y$25:$Y$200,"&lt;="&amp;Y57)/COUNT($Y$25:$Y$200)))/2,"")</f>
        <v>0.52243589743589736</v>
      </c>
      <c r="AA57" s="28">
        <f t="shared" ref="AA57:AA88" si="36">IFERROR(1+(Z57-MIN($Z$25:$Z$200))*(10-1)/(MAX($Z$25:$Z$200)-MIN($Z$25:$Z$200)),"")</f>
        <v>5.7058823529411757</v>
      </c>
      <c r="AB57" s="43" t="s">
        <v>57</v>
      </c>
      <c r="AC57" s="25">
        <f>VLOOKUP(AB57,VLookup!$A$3:$B$15,2,FALSE)</f>
        <v>7</v>
      </c>
      <c r="AD57" s="25">
        <f t="shared" si="18"/>
        <v>0.37784090909090906</v>
      </c>
      <c r="AE57" s="25">
        <f t="shared" ref="AE57:AE88" si="37">IFERROR(1+(AD57-MIN($AD$25:$AD$200))*(10-1)/(MAX($AD$25:$AD$200)-MIN($AD$25:$AD$200)),"")</f>
        <v>4.4615384615384617</v>
      </c>
      <c r="AF57" s="39">
        <v>4</v>
      </c>
      <c r="AG57" s="25">
        <f t="shared" si="19"/>
        <v>0.51704545454545459</v>
      </c>
      <c r="AH57" s="25">
        <f t="shared" ref="AH57:AH88" si="38">IFERROR(1+(AG57-MIN($AG$25:$AG$200))*(10-1)/(MAX($AG$25:$AG$200)-MIN($AG$25:$AG$200)),"")</f>
        <v>6.0219435736677118</v>
      </c>
      <c r="AI57" s="39" t="s">
        <v>63</v>
      </c>
      <c r="AJ57" s="25">
        <f>VLOOKUP(AI57,VLookup!$A$3:$B$15,2,FALSE)</f>
        <v>9.25</v>
      </c>
      <c r="AK57" s="25">
        <f t="shared" si="20"/>
        <v>0.88505747126436785</v>
      </c>
      <c r="AL57" s="36">
        <f t="shared" ref="AL57:AL88" si="39">IFERROR(1+(AK57-MIN($AK$25:$AK$200))*(10-1)/(MAX($AK$25:$AK$200)-MIN($AK$25:$AK$200)),"")</f>
        <v>9.2455089820359291</v>
      </c>
      <c r="AM57" s="102">
        <v>78</v>
      </c>
      <c r="AN57" s="106">
        <v>100</v>
      </c>
      <c r="AO57" s="25">
        <f t="shared" si="21"/>
        <v>0.56818181818181823</v>
      </c>
      <c r="AP57" s="36">
        <f t="shared" si="22"/>
        <v>6.0914285714285716</v>
      </c>
    </row>
    <row r="58" spans="1:42" s="24" customFormat="1" x14ac:dyDescent="0.25">
      <c r="A58" s="78"/>
      <c r="B58" s="24" t="s">
        <v>117</v>
      </c>
      <c r="C58" s="52">
        <f t="shared" si="17"/>
        <v>4.6890336793837486</v>
      </c>
      <c r="D58" s="31">
        <v>6.3</v>
      </c>
      <c r="E58" s="25">
        <f t="shared" si="23"/>
        <v>0.1875</v>
      </c>
      <c r="F58" s="25">
        <f t="shared" si="24"/>
        <v>2.6457142857142859</v>
      </c>
      <c r="G58" s="56" t="s">
        <v>54</v>
      </c>
      <c r="H58" s="65">
        <f>VLOOKUP(G58,VLookup!$A$3:$B$15,2,FALSE)</f>
        <v>4</v>
      </c>
      <c r="I58" s="65">
        <f t="shared" si="25"/>
        <v>9.9431818181818177E-2</v>
      </c>
      <c r="J58" s="66">
        <f t="shared" si="26"/>
        <v>1.8727272727272728</v>
      </c>
      <c r="K58" s="54">
        <v>8</v>
      </c>
      <c r="L58" s="25">
        <f t="shared" si="27"/>
        <v>0.25568181818181818</v>
      </c>
      <c r="M58" s="25">
        <f t="shared" si="28"/>
        <v>3.2628571428571429</v>
      </c>
      <c r="N58" s="39">
        <v>5.54</v>
      </c>
      <c r="O58" s="25">
        <f t="shared" si="29"/>
        <v>0.44318181818181818</v>
      </c>
      <c r="P58" s="25">
        <f t="shared" si="30"/>
        <v>4.9600000000000009</v>
      </c>
      <c r="Q58" s="54" t="s">
        <v>61</v>
      </c>
      <c r="R58" s="27">
        <f>VLOOKUP(Q58,VLookup!$A$3:$B$15,2,FALSE)</f>
        <v>7.75</v>
      </c>
      <c r="S58" s="27">
        <f t="shared" si="31"/>
        <v>0.73295454545454541</v>
      </c>
      <c r="T58" s="28">
        <f t="shared" si="32"/>
        <v>7.7499999999999991</v>
      </c>
      <c r="U58" s="43">
        <v>6</v>
      </c>
      <c r="V58" s="25">
        <f t="shared" si="33"/>
        <v>0.22727272727272727</v>
      </c>
      <c r="W58" s="25">
        <f t="shared" si="34"/>
        <v>2.8108108108108105</v>
      </c>
      <c r="X58" s="54" t="s">
        <v>54</v>
      </c>
      <c r="Y58" s="29">
        <f>VLOOKUP(X58,VLookup!$A$3:$B$15,2,FALSE)</f>
        <v>4</v>
      </c>
      <c r="Z58" s="29">
        <f t="shared" si="35"/>
        <v>0.11858974358974358</v>
      </c>
      <c r="AA58" s="28">
        <f t="shared" si="36"/>
        <v>2</v>
      </c>
      <c r="AB58" s="43" t="s">
        <v>61</v>
      </c>
      <c r="AC58" s="25">
        <f>VLOOKUP(AB58,VLookup!$A$3:$B$15,2,FALSE)</f>
        <v>7.75</v>
      </c>
      <c r="AD58" s="25">
        <f t="shared" si="18"/>
        <v>0.53409090909090906</v>
      </c>
      <c r="AE58" s="25">
        <f t="shared" si="37"/>
        <v>5.9260355029585794</v>
      </c>
      <c r="AF58" s="39">
        <v>4.5</v>
      </c>
      <c r="AG58" s="25">
        <f t="shared" si="19"/>
        <v>0.74715909090909094</v>
      </c>
      <c r="AH58" s="25">
        <f t="shared" si="38"/>
        <v>8.3072100313479638</v>
      </c>
      <c r="AI58" s="39" t="s">
        <v>61</v>
      </c>
      <c r="AJ58" s="25">
        <f>VLOOKUP(AI58,VLookup!$A$3:$B$15,2,FALSE)</f>
        <v>7.75</v>
      </c>
      <c r="AK58" s="25">
        <f t="shared" si="20"/>
        <v>0.71264367816091956</v>
      </c>
      <c r="AL58" s="36">
        <f t="shared" si="39"/>
        <v>7.6287425149700603</v>
      </c>
      <c r="AM58" s="102">
        <v>95</v>
      </c>
      <c r="AN58" s="106">
        <v>83</v>
      </c>
      <c r="AO58" s="25">
        <f t="shared" si="21"/>
        <v>0.47159090909090912</v>
      </c>
      <c r="AP58" s="36">
        <f t="shared" si="22"/>
        <v>5.2171428571428571</v>
      </c>
    </row>
    <row r="59" spans="1:42" s="24" customFormat="1" x14ac:dyDescent="0.25">
      <c r="A59" s="78"/>
      <c r="B59" s="24" t="s">
        <v>118</v>
      </c>
      <c r="C59" s="52">
        <f t="shared" si="17"/>
        <v>7.6377507852583033</v>
      </c>
      <c r="D59" s="31">
        <v>7.8890000000000002</v>
      </c>
      <c r="E59" s="25">
        <f t="shared" si="23"/>
        <v>0.79545454545454541</v>
      </c>
      <c r="F59" s="25">
        <f t="shared" si="24"/>
        <v>8.1485714285714295</v>
      </c>
      <c r="G59" s="56" t="s">
        <v>57</v>
      </c>
      <c r="H59" s="65">
        <f>VLOOKUP(G59,VLookup!$A$3:$B$15,2,FALSE)</f>
        <v>7</v>
      </c>
      <c r="I59" s="65">
        <f t="shared" si="25"/>
        <v>0.48011363636363635</v>
      </c>
      <c r="J59" s="66">
        <f t="shared" si="26"/>
        <v>5.5272727272727273</v>
      </c>
      <c r="K59" s="54">
        <v>8.4</v>
      </c>
      <c r="L59" s="25">
        <f t="shared" si="27"/>
        <v>0.57954545454545459</v>
      </c>
      <c r="M59" s="25">
        <f t="shared" si="28"/>
        <v>6.1942857142857148</v>
      </c>
      <c r="N59" s="39">
        <v>6.43</v>
      </c>
      <c r="O59" s="25">
        <f t="shared" si="29"/>
        <v>0.79545454545454541</v>
      </c>
      <c r="P59" s="25">
        <f t="shared" si="30"/>
        <v>8.1485714285714295</v>
      </c>
      <c r="Q59" s="54" t="s">
        <v>60</v>
      </c>
      <c r="R59" s="27">
        <f>VLOOKUP(Q59,VLookup!$A$3:$B$15,2,FALSE)</f>
        <v>10</v>
      </c>
      <c r="S59" s="27">
        <f t="shared" si="31"/>
        <v>0.96306818181818188</v>
      </c>
      <c r="T59" s="28">
        <f t="shared" si="32"/>
        <v>10</v>
      </c>
      <c r="U59" s="43">
        <v>7</v>
      </c>
      <c r="V59" s="25">
        <f t="shared" si="33"/>
        <v>0.57954545454545459</v>
      </c>
      <c r="W59" s="25">
        <f t="shared" si="34"/>
        <v>6.1621621621621632</v>
      </c>
      <c r="X59" s="54" t="s">
        <v>62</v>
      </c>
      <c r="Y59" s="29">
        <f>VLOOKUP(X59,VLookup!$A$3:$B$15,2,FALSE)</f>
        <v>8.5</v>
      </c>
      <c r="Z59" s="29">
        <f t="shared" si="35"/>
        <v>0.81730769230769229</v>
      </c>
      <c r="AA59" s="28">
        <f t="shared" si="36"/>
        <v>8.4117647058823515</v>
      </c>
      <c r="AB59" s="43" t="s">
        <v>61</v>
      </c>
      <c r="AC59" s="25">
        <f>VLOOKUP(AB59,VLookup!$A$3:$B$15,2,FALSE)</f>
        <v>7.75</v>
      </c>
      <c r="AD59" s="25">
        <f t="shared" si="18"/>
        <v>0.53409090909090906</v>
      </c>
      <c r="AE59" s="25">
        <f t="shared" si="37"/>
        <v>5.9260355029585794</v>
      </c>
      <c r="AF59" s="39">
        <v>5</v>
      </c>
      <c r="AG59" s="25">
        <f t="shared" si="19"/>
        <v>0.91761363636363635</v>
      </c>
      <c r="AH59" s="25">
        <f t="shared" si="38"/>
        <v>10</v>
      </c>
      <c r="AI59" s="39" t="s">
        <v>63</v>
      </c>
      <c r="AJ59" s="25">
        <f>VLOOKUP(AI59,VLookup!$A$3:$B$15,2,FALSE)</f>
        <v>9.25</v>
      </c>
      <c r="AK59" s="25">
        <f t="shared" si="20"/>
        <v>0.88505747126436785</v>
      </c>
      <c r="AL59" s="36">
        <f t="shared" si="39"/>
        <v>9.2455089820359291</v>
      </c>
      <c r="AM59" s="102">
        <v>70</v>
      </c>
      <c r="AN59" s="106">
        <v>108</v>
      </c>
      <c r="AO59" s="25">
        <f t="shared" si="21"/>
        <v>0.61363636363636365</v>
      </c>
      <c r="AP59" s="36">
        <f t="shared" si="22"/>
        <v>6.5028571428571427</v>
      </c>
    </row>
    <row r="60" spans="1:42" s="24" customFormat="1" x14ac:dyDescent="0.25">
      <c r="A60" s="78"/>
      <c r="B60" s="24" t="s">
        <v>119</v>
      </c>
      <c r="C60" s="52">
        <f t="shared" si="17"/>
        <v>6.136649355460964</v>
      </c>
      <c r="D60" s="31">
        <v>7.6669999999999998</v>
      </c>
      <c r="E60" s="25">
        <f t="shared" si="23"/>
        <v>0.71875</v>
      </c>
      <c r="F60" s="25">
        <f t="shared" si="24"/>
        <v>7.4542857142857137</v>
      </c>
      <c r="G60" s="56" t="s">
        <v>61</v>
      </c>
      <c r="H60" s="65">
        <f>VLOOKUP(G60,VLookup!$A$3:$B$15,2,FALSE)</f>
        <v>7.75</v>
      </c>
      <c r="I60" s="65">
        <f t="shared" si="25"/>
        <v>0.62215909090909083</v>
      </c>
      <c r="J60" s="66">
        <f t="shared" si="26"/>
        <v>6.8909090909090898</v>
      </c>
      <c r="K60" s="54">
        <v>8.5</v>
      </c>
      <c r="L60" s="25">
        <f t="shared" si="27"/>
        <v>0.68181818181818188</v>
      </c>
      <c r="M60" s="25">
        <f t="shared" si="28"/>
        <v>7.12</v>
      </c>
      <c r="N60" s="39">
        <v>6.12</v>
      </c>
      <c r="O60" s="25">
        <f t="shared" si="29"/>
        <v>0.67613636363636365</v>
      </c>
      <c r="P60" s="25">
        <f t="shared" si="30"/>
        <v>7.0685714285714285</v>
      </c>
      <c r="Q60" s="54" t="s">
        <v>56</v>
      </c>
      <c r="R60" s="27">
        <f>VLOOKUP(Q60,VLookup!$A$3:$B$15,2,FALSE)</f>
        <v>5.5</v>
      </c>
      <c r="S60" s="27">
        <f t="shared" si="31"/>
        <v>0.50284090909090906</v>
      </c>
      <c r="T60" s="28">
        <f t="shared" si="32"/>
        <v>5.4999999999999991</v>
      </c>
      <c r="U60" s="43">
        <v>7</v>
      </c>
      <c r="V60" s="25">
        <f t="shared" si="33"/>
        <v>0.57954545454545459</v>
      </c>
      <c r="W60" s="25">
        <f t="shared" si="34"/>
        <v>6.1621621621621632</v>
      </c>
      <c r="X60" s="54" t="s">
        <v>54</v>
      </c>
      <c r="Y60" s="29">
        <f>VLOOKUP(X60,VLookup!$A$3:$B$15,2,FALSE)</f>
        <v>4</v>
      </c>
      <c r="Z60" s="29">
        <f t="shared" si="35"/>
        <v>0.11858974358974358</v>
      </c>
      <c r="AA60" s="28">
        <f t="shared" si="36"/>
        <v>2</v>
      </c>
      <c r="AB60" s="43" t="s">
        <v>56</v>
      </c>
      <c r="AC60" s="25">
        <f>VLOOKUP(AB60,VLookup!$A$3:$B$15,2,FALSE)</f>
        <v>5.5</v>
      </c>
      <c r="AD60" s="25">
        <f t="shared" si="18"/>
        <v>0.18465909090909091</v>
      </c>
      <c r="AE60" s="25">
        <f t="shared" si="37"/>
        <v>2.6508875739644973</v>
      </c>
      <c r="AF60" s="39">
        <v>4.5</v>
      </c>
      <c r="AG60" s="25">
        <f t="shared" si="19"/>
        <v>0.74715909090909094</v>
      </c>
      <c r="AH60" s="25">
        <f t="shared" si="38"/>
        <v>8.3072100313479638</v>
      </c>
      <c r="AI60" s="39" t="s">
        <v>61</v>
      </c>
      <c r="AJ60" s="25">
        <f>VLOOKUP(AI60,VLookup!$A$3:$B$15,2,FALSE)</f>
        <v>7.75</v>
      </c>
      <c r="AK60" s="25">
        <f t="shared" si="20"/>
        <v>0.71264367816091956</v>
      </c>
      <c r="AL60" s="36">
        <f t="shared" si="39"/>
        <v>7.6287425149700603</v>
      </c>
      <c r="AM60" s="102">
        <v>104</v>
      </c>
      <c r="AN60" s="106">
        <v>74</v>
      </c>
      <c r="AO60" s="25">
        <f t="shared" si="21"/>
        <v>0.42045454545454547</v>
      </c>
      <c r="AP60" s="36">
        <f t="shared" si="22"/>
        <v>4.7542857142857144</v>
      </c>
    </row>
    <row r="61" spans="1:42" s="24" customFormat="1" x14ac:dyDescent="0.25">
      <c r="A61" s="78"/>
      <c r="B61" s="24" t="s">
        <v>120</v>
      </c>
      <c r="C61" s="52">
        <f t="shared" si="17"/>
        <v>7.3585571309433995</v>
      </c>
      <c r="D61" s="31">
        <v>8.1110000000000007</v>
      </c>
      <c r="E61" s="25">
        <f t="shared" si="23"/>
        <v>0.84659090909090917</v>
      </c>
      <c r="F61" s="25">
        <f t="shared" si="24"/>
        <v>8.6114285714285721</v>
      </c>
      <c r="G61" s="56" t="s">
        <v>62</v>
      </c>
      <c r="H61" s="65">
        <f>VLOOKUP(G61,VLookup!$A$3:$B$15,2,FALSE)</f>
        <v>8.5</v>
      </c>
      <c r="I61" s="65">
        <f t="shared" si="25"/>
        <v>0.72443181818181812</v>
      </c>
      <c r="J61" s="66">
        <f t="shared" si="26"/>
        <v>7.8727272727272721</v>
      </c>
      <c r="K61" s="54">
        <v>8.3000000000000007</v>
      </c>
      <c r="L61" s="25">
        <f t="shared" si="27"/>
        <v>0.47443181818181818</v>
      </c>
      <c r="M61" s="25">
        <f t="shared" si="28"/>
        <v>5.2428571428571429</v>
      </c>
      <c r="N61" s="39">
        <v>4.75</v>
      </c>
      <c r="O61" s="25">
        <f t="shared" si="29"/>
        <v>0.21306818181818182</v>
      </c>
      <c r="P61" s="25">
        <f t="shared" si="30"/>
        <v>2.8771428571428572</v>
      </c>
      <c r="Q61" s="54" t="s">
        <v>57</v>
      </c>
      <c r="R61" s="27">
        <f>VLOOKUP(Q61,VLookup!$A$3:$B$15,2,FALSE)</f>
        <v>7</v>
      </c>
      <c r="S61" s="27">
        <f t="shared" si="31"/>
        <v>0.65625</v>
      </c>
      <c r="T61" s="28">
        <f t="shared" si="32"/>
        <v>6.9999999999999991</v>
      </c>
      <c r="U61" s="43">
        <v>7</v>
      </c>
      <c r="V61" s="25">
        <f t="shared" si="33"/>
        <v>0.57954545454545459</v>
      </c>
      <c r="W61" s="25">
        <f t="shared" si="34"/>
        <v>6.1621621621621632</v>
      </c>
      <c r="X61" s="54" t="s">
        <v>63</v>
      </c>
      <c r="Y61" s="29">
        <f>VLOOKUP(X61,VLookup!$A$3:$B$15,2,FALSE)</f>
        <v>9.25</v>
      </c>
      <c r="Z61" s="29">
        <f t="shared" si="35"/>
        <v>0.91346153846153844</v>
      </c>
      <c r="AA61" s="28">
        <f t="shared" si="36"/>
        <v>9.2941176470588225</v>
      </c>
      <c r="AB61" s="43" t="s">
        <v>62</v>
      </c>
      <c r="AC61" s="25">
        <f>VLOOKUP(AB61,VLookup!$A$3:$B$15,2,FALSE)</f>
        <v>8.5</v>
      </c>
      <c r="AD61" s="25">
        <f t="shared" si="18"/>
        <v>0.71306818181818188</v>
      </c>
      <c r="AE61" s="25">
        <f t="shared" si="37"/>
        <v>7.603550295857989</v>
      </c>
      <c r="AF61" s="39">
        <v>5</v>
      </c>
      <c r="AG61" s="25">
        <f t="shared" si="19"/>
        <v>0.91761363636363635</v>
      </c>
      <c r="AH61" s="25">
        <f t="shared" si="38"/>
        <v>10</v>
      </c>
      <c r="AI61" s="39" t="s">
        <v>61</v>
      </c>
      <c r="AJ61" s="25">
        <f>VLOOKUP(AI61,VLookup!$A$3:$B$15,2,FALSE)</f>
        <v>7.75</v>
      </c>
      <c r="AK61" s="25">
        <f t="shared" si="20"/>
        <v>0.71264367816091956</v>
      </c>
      <c r="AL61" s="36">
        <f t="shared" si="39"/>
        <v>7.6287425149700603</v>
      </c>
      <c r="AM61" s="102">
        <v>64</v>
      </c>
      <c r="AN61" s="106">
        <v>114</v>
      </c>
      <c r="AO61" s="25">
        <f t="shared" si="21"/>
        <v>0.64772727272727271</v>
      </c>
      <c r="AP61" s="36">
        <f t="shared" si="22"/>
        <v>6.8114285714285705</v>
      </c>
    </row>
    <row r="62" spans="1:42" s="24" customFormat="1" x14ac:dyDescent="0.25">
      <c r="A62" s="78"/>
      <c r="B62" s="24" t="s">
        <v>121</v>
      </c>
      <c r="C62" s="52">
        <f t="shared" si="17"/>
        <v>7.7434194670237178</v>
      </c>
      <c r="D62" s="31">
        <v>7.6360000000000001</v>
      </c>
      <c r="E62" s="25">
        <f t="shared" si="23"/>
        <v>0.69318181818181823</v>
      </c>
      <c r="F62" s="25">
        <f t="shared" si="24"/>
        <v>7.2228571428571433</v>
      </c>
      <c r="G62" s="56" t="s">
        <v>60</v>
      </c>
      <c r="H62" s="65">
        <f>VLOOKUP(G62,VLookup!$A$3:$B$15,2,FALSE)</f>
        <v>10</v>
      </c>
      <c r="I62" s="65">
        <f t="shared" si="25"/>
        <v>0.94602272727272729</v>
      </c>
      <c r="J62" s="66">
        <f t="shared" si="26"/>
        <v>10</v>
      </c>
      <c r="K62" s="54">
        <v>8.6999999999999993</v>
      </c>
      <c r="L62" s="25">
        <f t="shared" si="27"/>
        <v>0.82954545454545459</v>
      </c>
      <c r="M62" s="25">
        <f t="shared" si="28"/>
        <v>8.4571428571428591</v>
      </c>
      <c r="N62" s="39">
        <v>6.35</v>
      </c>
      <c r="O62" s="25">
        <f t="shared" si="29"/>
        <v>0.77272727272727271</v>
      </c>
      <c r="P62" s="25">
        <f t="shared" si="30"/>
        <v>7.9428571428571422</v>
      </c>
      <c r="Q62" s="54" t="s">
        <v>57</v>
      </c>
      <c r="R62" s="27">
        <f>VLOOKUP(Q62,VLookup!$A$3:$B$15,2,FALSE)</f>
        <v>7</v>
      </c>
      <c r="S62" s="27">
        <f t="shared" si="31"/>
        <v>0.65625</v>
      </c>
      <c r="T62" s="28">
        <f t="shared" si="32"/>
        <v>6.9999999999999991</v>
      </c>
      <c r="U62" s="43">
        <v>7</v>
      </c>
      <c r="V62" s="25">
        <f t="shared" si="33"/>
        <v>0.57954545454545459</v>
      </c>
      <c r="W62" s="25">
        <f t="shared" si="34"/>
        <v>6.1621621621621632</v>
      </c>
      <c r="X62" s="54" t="s">
        <v>59</v>
      </c>
      <c r="Y62" s="29">
        <f>VLOOKUP(X62,VLookup!$A$3:$B$15,2,FALSE)</f>
        <v>6.25</v>
      </c>
      <c r="Z62" s="29">
        <f t="shared" si="35"/>
        <v>0.34615384615384615</v>
      </c>
      <c r="AA62" s="28">
        <f t="shared" si="36"/>
        <v>4.0882352941176467</v>
      </c>
      <c r="AB62" s="43" t="s">
        <v>63</v>
      </c>
      <c r="AC62" s="25">
        <f>VLOOKUP(AB62,VLookup!$A$3:$B$15,2,FALSE)</f>
        <v>9.25</v>
      </c>
      <c r="AD62" s="25">
        <f t="shared" si="18"/>
        <v>0.86647727272727271</v>
      </c>
      <c r="AE62" s="25">
        <f t="shared" si="37"/>
        <v>9.0414201183431953</v>
      </c>
      <c r="AF62" s="39">
        <v>4.5</v>
      </c>
      <c r="AG62" s="25">
        <f t="shared" si="19"/>
        <v>0.74715909090909094</v>
      </c>
      <c r="AH62" s="25">
        <f t="shared" si="38"/>
        <v>8.3072100313479638</v>
      </c>
      <c r="AI62" s="39" t="s">
        <v>62</v>
      </c>
      <c r="AJ62" s="25">
        <f>VLOOKUP(AI62,VLookup!$A$3:$B$15,2,FALSE)</f>
        <v>8.5</v>
      </c>
      <c r="AK62" s="25">
        <f t="shared" si="20"/>
        <v>0.79885057471264365</v>
      </c>
      <c r="AL62" s="36">
        <f t="shared" si="39"/>
        <v>8.4371257485029947</v>
      </c>
      <c r="AM62" s="102">
        <v>58</v>
      </c>
      <c r="AN62" s="106">
        <v>120</v>
      </c>
      <c r="AO62" s="25">
        <f t="shared" si="21"/>
        <v>0.68181818181818177</v>
      </c>
      <c r="AP62" s="36">
        <f t="shared" si="22"/>
        <v>7.1199999999999992</v>
      </c>
    </row>
    <row r="63" spans="1:42" s="24" customFormat="1" x14ac:dyDescent="0.25">
      <c r="A63" s="78"/>
      <c r="B63" s="24" t="s">
        <v>122</v>
      </c>
      <c r="C63" s="52">
        <f t="shared" si="17"/>
        <v>5.8659045109111494</v>
      </c>
      <c r="D63" s="31">
        <v>7.5</v>
      </c>
      <c r="E63" s="25">
        <f t="shared" si="23"/>
        <v>0.60795454545454541</v>
      </c>
      <c r="F63" s="25">
        <f t="shared" si="24"/>
        <v>6.4514285714285711</v>
      </c>
      <c r="G63" s="56" t="s">
        <v>57</v>
      </c>
      <c r="H63" s="65">
        <f>VLOOKUP(G63,VLookup!$A$3:$B$15,2,FALSE)</f>
        <v>7</v>
      </c>
      <c r="I63" s="65">
        <f t="shared" si="25"/>
        <v>0.48011363636363635</v>
      </c>
      <c r="J63" s="66">
        <f t="shared" si="26"/>
        <v>5.5272727272727273</v>
      </c>
      <c r="K63" s="54">
        <v>8.3000000000000007</v>
      </c>
      <c r="L63" s="25">
        <f t="shared" si="27"/>
        <v>0.47443181818181818</v>
      </c>
      <c r="M63" s="25">
        <f t="shared" si="28"/>
        <v>5.2428571428571429</v>
      </c>
      <c r="N63" s="39">
        <v>5.17</v>
      </c>
      <c r="O63" s="25">
        <f t="shared" si="29"/>
        <v>0.33238636363636365</v>
      </c>
      <c r="P63" s="25">
        <f t="shared" si="30"/>
        <v>3.9571428571428573</v>
      </c>
      <c r="Q63" s="54" t="s">
        <v>57</v>
      </c>
      <c r="R63" s="27">
        <f>VLOOKUP(Q63,VLookup!$A$3:$B$15,2,FALSE)</f>
        <v>7</v>
      </c>
      <c r="S63" s="27">
        <f t="shared" si="31"/>
        <v>0.65625</v>
      </c>
      <c r="T63" s="28">
        <f t="shared" si="32"/>
        <v>6.9999999999999991</v>
      </c>
      <c r="U63" s="43">
        <v>7</v>
      </c>
      <c r="V63" s="25">
        <f t="shared" si="33"/>
        <v>0.57954545454545459</v>
      </c>
      <c r="W63" s="25">
        <f t="shared" si="34"/>
        <v>6.1621621621621632</v>
      </c>
      <c r="X63" s="54" t="s">
        <v>57</v>
      </c>
      <c r="Y63" s="29">
        <f>VLOOKUP(X63,VLookup!$A$3:$B$15,2,FALSE)</f>
        <v>7</v>
      </c>
      <c r="Z63" s="29">
        <f t="shared" si="35"/>
        <v>0.52243589743589736</v>
      </c>
      <c r="AA63" s="28">
        <f t="shared" si="36"/>
        <v>5.7058823529411757</v>
      </c>
      <c r="AB63" s="43" t="s">
        <v>61</v>
      </c>
      <c r="AC63" s="25">
        <f>VLOOKUP(AB63,VLookup!$A$3:$B$15,2,FALSE)</f>
        <v>7.75</v>
      </c>
      <c r="AD63" s="25">
        <f t="shared" si="18"/>
        <v>0.53409090909090906</v>
      </c>
      <c r="AE63" s="25">
        <f t="shared" si="37"/>
        <v>5.9260355029585794</v>
      </c>
      <c r="AF63" s="39">
        <v>5</v>
      </c>
      <c r="AG63" s="25">
        <f t="shared" si="19"/>
        <v>0.91761363636363635</v>
      </c>
      <c r="AH63" s="25">
        <f t="shared" si="38"/>
        <v>10</v>
      </c>
      <c r="AI63" s="39" t="s">
        <v>57</v>
      </c>
      <c r="AJ63" s="25">
        <f>VLOOKUP(AI63,VLookup!$A$3:$B$15,2,FALSE)</f>
        <v>7</v>
      </c>
      <c r="AK63" s="25">
        <f t="shared" si="20"/>
        <v>0.62643678160919536</v>
      </c>
      <c r="AL63" s="36">
        <f t="shared" si="39"/>
        <v>6.8203592814371259</v>
      </c>
      <c r="AM63" s="102">
        <v>137</v>
      </c>
      <c r="AN63" s="106">
        <v>41</v>
      </c>
      <c r="AO63" s="25">
        <f t="shared" si="21"/>
        <v>0.23295454545454544</v>
      </c>
      <c r="AP63" s="36">
        <f t="shared" si="22"/>
        <v>3.0571428571428574</v>
      </c>
    </row>
    <row r="64" spans="1:42" s="24" customFormat="1" x14ac:dyDescent="0.25">
      <c r="A64" s="78"/>
      <c r="B64" s="24" t="s">
        <v>123</v>
      </c>
      <c r="C64" s="52">
        <f t="shared" si="17"/>
        <v>3.3145264700967614</v>
      </c>
      <c r="D64" s="31">
        <v>6.2220000000000004</v>
      </c>
      <c r="E64" s="25">
        <f t="shared" si="23"/>
        <v>0.17329545454545453</v>
      </c>
      <c r="F64" s="25">
        <f t="shared" si="24"/>
        <v>2.5171428571428569</v>
      </c>
      <c r="G64" s="56" t="s">
        <v>57</v>
      </c>
      <c r="H64" s="65">
        <f>VLOOKUP(G64,VLookup!$A$3:$B$15,2,FALSE)</f>
        <v>7</v>
      </c>
      <c r="I64" s="65">
        <f t="shared" si="25"/>
        <v>0.48011363636363635</v>
      </c>
      <c r="J64" s="66">
        <f t="shared" si="26"/>
        <v>5.5272727272727273</v>
      </c>
      <c r="K64" s="54">
        <v>7.7</v>
      </c>
      <c r="L64" s="25">
        <f t="shared" si="27"/>
        <v>0.11079545454545454</v>
      </c>
      <c r="M64" s="25">
        <f t="shared" si="28"/>
        <v>1.9514285714285715</v>
      </c>
      <c r="N64" s="39">
        <v>4.5</v>
      </c>
      <c r="O64" s="25">
        <f t="shared" si="29"/>
        <v>0.15340909090909091</v>
      </c>
      <c r="P64" s="25">
        <f t="shared" si="30"/>
        <v>2.3371428571428572</v>
      </c>
      <c r="Q64" s="54" t="s">
        <v>59</v>
      </c>
      <c r="R64" s="27">
        <f>VLOOKUP(Q64,VLookup!$A$3:$B$15,2,FALSE)</f>
        <v>6.25</v>
      </c>
      <c r="S64" s="27">
        <f t="shared" si="31"/>
        <v>0.57954545454545459</v>
      </c>
      <c r="T64" s="28">
        <f t="shared" si="32"/>
        <v>6.25</v>
      </c>
      <c r="U64" s="43">
        <v>6</v>
      </c>
      <c r="V64" s="25">
        <f t="shared" si="33"/>
        <v>0.22727272727272727</v>
      </c>
      <c r="W64" s="25">
        <f t="shared" si="34"/>
        <v>2.8108108108108105</v>
      </c>
      <c r="X64" s="54" t="s">
        <v>52</v>
      </c>
      <c r="Y64" s="29">
        <f>VLOOKUP(X64,VLookup!$A$3:$B$15,2,FALSE)</f>
        <v>1.75</v>
      </c>
      <c r="Z64" s="29">
        <f t="shared" si="35"/>
        <v>1.9230769230769232E-2</v>
      </c>
      <c r="AA64" s="28">
        <f t="shared" si="36"/>
        <v>1.088235294117647</v>
      </c>
      <c r="AB64" s="43" t="s">
        <v>59</v>
      </c>
      <c r="AC64" s="25">
        <f>VLOOKUP(AB64,VLookup!$A$3:$B$15,2,FALSE)</f>
        <v>6.25</v>
      </c>
      <c r="AD64" s="25">
        <f t="shared" si="18"/>
        <v>0.27272727272727271</v>
      </c>
      <c r="AE64" s="25">
        <f t="shared" si="37"/>
        <v>3.4763313609467454</v>
      </c>
      <c r="AF64" s="39">
        <v>3.5</v>
      </c>
      <c r="AG64" s="25">
        <f t="shared" si="19"/>
        <v>0.27840909090909094</v>
      </c>
      <c r="AH64" s="25">
        <f t="shared" si="38"/>
        <v>3.6520376175548592</v>
      </c>
      <c r="AI64" s="39" t="s">
        <v>57</v>
      </c>
      <c r="AJ64" s="25">
        <f>VLOOKUP(AI64,VLookup!$A$3:$B$15,2,FALSE)</f>
        <v>7</v>
      </c>
      <c r="AK64" s="25">
        <f t="shared" si="20"/>
        <v>0.62643678160919536</v>
      </c>
      <c r="AL64" s="36">
        <f t="shared" si="39"/>
        <v>6.8203592814371259</v>
      </c>
      <c r="AM64" s="102">
        <v>171</v>
      </c>
      <c r="AN64" s="106">
        <v>7</v>
      </c>
      <c r="AO64" s="25">
        <f t="shared" si="21"/>
        <v>3.9772727272727272E-2</v>
      </c>
      <c r="AP64" s="36">
        <f t="shared" si="22"/>
        <v>1.3085714285714285</v>
      </c>
    </row>
    <row r="65" spans="1:42" s="24" customFormat="1" x14ac:dyDescent="0.25">
      <c r="A65" s="78"/>
      <c r="B65" s="24" t="s">
        <v>124</v>
      </c>
      <c r="C65" s="52">
        <f t="shared" si="17"/>
        <v>4.7219845586079625</v>
      </c>
      <c r="D65" s="31">
        <v>6.1820000000000004</v>
      </c>
      <c r="E65" s="25">
        <f t="shared" si="23"/>
        <v>0.15340909090909091</v>
      </c>
      <c r="F65" s="25">
        <f t="shared" si="24"/>
        <v>2.3371428571428572</v>
      </c>
      <c r="G65" s="56" t="s">
        <v>54</v>
      </c>
      <c r="H65" s="65">
        <f>VLOOKUP(G65,VLookup!$A$3:$B$15,2,FALSE)</f>
        <v>4</v>
      </c>
      <c r="I65" s="65">
        <f t="shared" si="25"/>
        <v>9.9431818181818177E-2</v>
      </c>
      <c r="J65" s="66">
        <f t="shared" si="26"/>
        <v>1.8727272727272728</v>
      </c>
      <c r="K65" s="54">
        <v>8.1999999999999993</v>
      </c>
      <c r="L65" s="25">
        <f t="shared" si="27"/>
        <v>0.39772727272727271</v>
      </c>
      <c r="M65" s="25">
        <f t="shared" si="28"/>
        <v>4.548571428571428</v>
      </c>
      <c r="N65" s="39">
        <v>5.43</v>
      </c>
      <c r="O65" s="25">
        <f t="shared" si="29"/>
        <v>0.39204545454545453</v>
      </c>
      <c r="P65" s="25">
        <f t="shared" si="30"/>
        <v>4.4971428571428573</v>
      </c>
      <c r="Q65" s="54" t="s">
        <v>57</v>
      </c>
      <c r="R65" s="27">
        <f>VLOOKUP(Q65,VLookup!$A$3:$B$15,2,FALSE)</f>
        <v>7</v>
      </c>
      <c r="S65" s="27">
        <f t="shared" si="31"/>
        <v>0.65625</v>
      </c>
      <c r="T65" s="28">
        <f t="shared" si="32"/>
        <v>6.9999999999999991</v>
      </c>
      <c r="U65" s="43">
        <v>7</v>
      </c>
      <c r="V65" s="25">
        <f t="shared" si="33"/>
        <v>0.57954545454545459</v>
      </c>
      <c r="W65" s="25">
        <f t="shared" si="34"/>
        <v>6.1621621621621632</v>
      </c>
      <c r="X65" s="54" t="s">
        <v>57</v>
      </c>
      <c r="Y65" s="29">
        <f>VLOOKUP(X65,VLookup!$A$3:$B$15,2,FALSE)</f>
        <v>7</v>
      </c>
      <c r="Z65" s="29">
        <f t="shared" si="35"/>
        <v>0.52243589743589736</v>
      </c>
      <c r="AA65" s="28">
        <f t="shared" si="36"/>
        <v>5.7058823529411757</v>
      </c>
      <c r="AB65" s="43" t="s">
        <v>61</v>
      </c>
      <c r="AC65" s="25">
        <f>VLOOKUP(AB65,VLookup!$A$3:$B$15,2,FALSE)</f>
        <v>7.75</v>
      </c>
      <c r="AD65" s="25">
        <f t="shared" si="18"/>
        <v>0.53409090909090906</v>
      </c>
      <c r="AE65" s="25">
        <f t="shared" si="37"/>
        <v>5.9260355029585794</v>
      </c>
      <c r="AF65" s="39">
        <v>5</v>
      </c>
      <c r="AG65" s="25">
        <f t="shared" si="19"/>
        <v>0.91761363636363635</v>
      </c>
      <c r="AH65" s="25">
        <f t="shared" si="38"/>
        <v>10</v>
      </c>
      <c r="AI65" s="39" t="s">
        <v>55</v>
      </c>
      <c r="AJ65" s="25">
        <f>VLOOKUP(AI65,VLookup!$A$3:$B$15,2,FALSE)</f>
        <v>4.75</v>
      </c>
      <c r="AK65" s="25">
        <f t="shared" si="20"/>
        <v>0.36781609195402298</v>
      </c>
      <c r="AL65" s="36">
        <f t="shared" si="39"/>
        <v>4.3952095808383245</v>
      </c>
      <c r="AM65" s="102">
        <v>159</v>
      </c>
      <c r="AN65" s="106">
        <v>19</v>
      </c>
      <c r="AO65" s="25">
        <f t="shared" si="21"/>
        <v>0.10795454545454546</v>
      </c>
      <c r="AP65" s="36">
        <f t="shared" si="22"/>
        <v>1.9257142857142857</v>
      </c>
    </row>
    <row r="66" spans="1:42" s="24" customFormat="1" x14ac:dyDescent="0.25">
      <c r="A66" s="78"/>
      <c r="B66" s="24" t="s">
        <v>125</v>
      </c>
      <c r="C66" s="52">
        <f t="shared" si="17"/>
        <v>5.7021107527931667</v>
      </c>
      <c r="D66" s="31">
        <v>6.4</v>
      </c>
      <c r="E66" s="25">
        <f t="shared" si="23"/>
        <v>0.19886363636363635</v>
      </c>
      <c r="F66" s="25">
        <f t="shared" si="24"/>
        <v>2.7485714285714287</v>
      </c>
      <c r="G66" s="56" t="s">
        <v>62</v>
      </c>
      <c r="H66" s="65">
        <f>VLOOKUP(G66,VLookup!$A$3:$B$15,2,FALSE)</f>
        <v>8.5</v>
      </c>
      <c r="I66" s="65">
        <f t="shared" si="25"/>
        <v>0.72443181818181812</v>
      </c>
      <c r="J66" s="66">
        <f t="shared" si="26"/>
        <v>7.8727272727272721</v>
      </c>
      <c r="K66" s="54">
        <v>8.1999999999999993</v>
      </c>
      <c r="L66" s="25">
        <f t="shared" si="27"/>
        <v>0.39772727272727271</v>
      </c>
      <c r="M66" s="25">
        <f t="shared" si="28"/>
        <v>4.548571428571428</v>
      </c>
      <c r="N66" s="39">
        <v>5.88</v>
      </c>
      <c r="O66" s="25">
        <f t="shared" si="29"/>
        <v>0.58522727272727271</v>
      </c>
      <c r="P66" s="25">
        <f t="shared" si="30"/>
        <v>6.2457142857142847</v>
      </c>
      <c r="Q66" s="54" t="s">
        <v>57</v>
      </c>
      <c r="R66" s="27">
        <f>VLOOKUP(Q66,VLookup!$A$3:$B$15,2,FALSE)</f>
        <v>7</v>
      </c>
      <c r="S66" s="27">
        <f t="shared" si="31"/>
        <v>0.65625</v>
      </c>
      <c r="T66" s="28">
        <f t="shared" si="32"/>
        <v>6.9999999999999991</v>
      </c>
      <c r="U66" s="43">
        <v>6</v>
      </c>
      <c r="V66" s="25">
        <f t="shared" si="33"/>
        <v>0.22727272727272727</v>
      </c>
      <c r="W66" s="25">
        <f t="shared" si="34"/>
        <v>2.8108108108108105</v>
      </c>
      <c r="X66" s="54" t="s">
        <v>59</v>
      </c>
      <c r="Y66" s="29">
        <f>VLOOKUP(X66,VLookup!$A$3:$B$15,2,FALSE)</f>
        <v>6.25</v>
      </c>
      <c r="Z66" s="29">
        <f t="shared" si="35"/>
        <v>0.34615384615384615</v>
      </c>
      <c r="AA66" s="28">
        <f t="shared" si="36"/>
        <v>4.0882352941176467</v>
      </c>
      <c r="AB66" s="43" t="s">
        <v>62</v>
      </c>
      <c r="AC66" s="25">
        <f>VLOOKUP(AB66,VLookup!$A$3:$B$15,2,FALSE)</f>
        <v>8.5</v>
      </c>
      <c r="AD66" s="25">
        <f t="shared" si="18"/>
        <v>0.71306818181818188</v>
      </c>
      <c r="AE66" s="25">
        <f t="shared" si="37"/>
        <v>7.603550295857989</v>
      </c>
      <c r="AF66" s="39">
        <v>4</v>
      </c>
      <c r="AG66" s="25">
        <f t="shared" si="19"/>
        <v>0.51704545454545459</v>
      </c>
      <c r="AH66" s="25">
        <f t="shared" si="38"/>
        <v>6.0219435736677118</v>
      </c>
      <c r="AI66" s="39" t="s">
        <v>61</v>
      </c>
      <c r="AJ66" s="25">
        <f>VLOOKUP(AI66,VLookup!$A$3:$B$15,2,FALSE)</f>
        <v>7.75</v>
      </c>
      <c r="AK66" s="25">
        <f t="shared" si="20"/>
        <v>0.71264367816091956</v>
      </c>
      <c r="AL66" s="36">
        <f t="shared" si="39"/>
        <v>7.6287425149700603</v>
      </c>
      <c r="AM66" s="102">
        <v>92</v>
      </c>
      <c r="AN66" s="106">
        <v>86</v>
      </c>
      <c r="AO66" s="25">
        <f t="shared" si="21"/>
        <v>0.48863636363636365</v>
      </c>
      <c r="AP66" s="36">
        <f t="shared" si="22"/>
        <v>5.3714285714285719</v>
      </c>
    </row>
    <row r="67" spans="1:42" s="24" customFormat="1" x14ac:dyDescent="0.25">
      <c r="A67" s="78"/>
      <c r="B67" s="24" t="s">
        <v>126</v>
      </c>
      <c r="C67" s="52">
        <f t="shared" si="17"/>
        <v>5.7235386260721803</v>
      </c>
      <c r="D67" s="31">
        <v>7.2220000000000004</v>
      </c>
      <c r="E67" s="25">
        <f t="shared" si="23"/>
        <v>0.52840909090909094</v>
      </c>
      <c r="F67" s="25">
        <f t="shared" si="24"/>
        <v>5.7314285714285713</v>
      </c>
      <c r="G67" s="56" t="s">
        <v>57</v>
      </c>
      <c r="H67" s="65">
        <f>VLOOKUP(G67,VLookup!$A$3:$B$15,2,FALSE)</f>
        <v>7</v>
      </c>
      <c r="I67" s="65">
        <f t="shared" si="25"/>
        <v>0.48011363636363635</v>
      </c>
      <c r="J67" s="66">
        <f t="shared" si="26"/>
        <v>5.5272727272727273</v>
      </c>
      <c r="K67" s="54">
        <v>8.1</v>
      </c>
      <c r="L67" s="25">
        <f t="shared" si="27"/>
        <v>0.32386363636363635</v>
      </c>
      <c r="M67" s="25">
        <f t="shared" si="28"/>
        <v>3.8800000000000003</v>
      </c>
      <c r="N67" s="39">
        <v>5.15</v>
      </c>
      <c r="O67" s="25">
        <f t="shared" si="29"/>
        <v>0.32386363636363635</v>
      </c>
      <c r="P67" s="25">
        <f t="shared" si="30"/>
        <v>3.8800000000000003</v>
      </c>
      <c r="Q67" s="54" t="s">
        <v>59</v>
      </c>
      <c r="R67" s="27">
        <f>VLOOKUP(Q67,VLookup!$A$3:$B$15,2,FALSE)</f>
        <v>6.25</v>
      </c>
      <c r="S67" s="27">
        <f t="shared" si="31"/>
        <v>0.57954545454545459</v>
      </c>
      <c r="T67" s="28">
        <f t="shared" si="32"/>
        <v>6.25</v>
      </c>
      <c r="U67" s="43">
        <v>7</v>
      </c>
      <c r="V67" s="25">
        <f t="shared" si="33"/>
        <v>0.57954545454545459</v>
      </c>
      <c r="W67" s="25">
        <f t="shared" si="34"/>
        <v>6.1621621621621632</v>
      </c>
      <c r="X67" s="54" t="s">
        <v>61</v>
      </c>
      <c r="Y67" s="29">
        <f>VLOOKUP(X67,VLookup!$A$3:$B$15,2,FALSE)</f>
        <v>7.75</v>
      </c>
      <c r="Z67" s="29">
        <f t="shared" si="35"/>
        <v>0.71153846153846156</v>
      </c>
      <c r="AA67" s="28">
        <f t="shared" si="36"/>
        <v>7.4411764705882346</v>
      </c>
      <c r="AB67" s="43" t="s">
        <v>57</v>
      </c>
      <c r="AC67" s="25">
        <f>VLOOKUP(AB67,VLookup!$A$3:$B$15,2,FALSE)</f>
        <v>7</v>
      </c>
      <c r="AD67" s="25">
        <f t="shared" si="18"/>
        <v>0.37784090909090906</v>
      </c>
      <c r="AE67" s="25">
        <f t="shared" si="37"/>
        <v>4.4615384615384617</v>
      </c>
      <c r="AF67" s="39">
        <v>4</v>
      </c>
      <c r="AG67" s="25">
        <f t="shared" si="19"/>
        <v>0.51704545454545459</v>
      </c>
      <c r="AH67" s="25">
        <f t="shared" si="38"/>
        <v>6.0219435736677118</v>
      </c>
      <c r="AI67" s="39" t="s">
        <v>57</v>
      </c>
      <c r="AJ67" s="25">
        <f>VLOOKUP(AI67,VLookup!$A$3:$B$15,2,FALSE)</f>
        <v>7</v>
      </c>
      <c r="AK67" s="25">
        <f t="shared" si="20"/>
        <v>0.62643678160919536</v>
      </c>
      <c r="AL67" s="36">
        <f t="shared" si="39"/>
        <v>6.8203592814371259</v>
      </c>
      <c r="AM67" s="102">
        <v>67</v>
      </c>
      <c r="AN67" s="106">
        <v>111</v>
      </c>
      <c r="AO67" s="25">
        <f t="shared" si="21"/>
        <v>0.63068181818181823</v>
      </c>
      <c r="AP67" s="36">
        <f t="shared" si="22"/>
        <v>6.6571428571428575</v>
      </c>
    </row>
    <row r="68" spans="1:42" s="24" customFormat="1" x14ac:dyDescent="0.25">
      <c r="A68" s="78"/>
      <c r="B68" s="24" t="s">
        <v>127</v>
      </c>
      <c r="C68" s="52">
        <f t="shared" si="17"/>
        <v>5.8895667540185395</v>
      </c>
      <c r="D68" s="31">
        <v>7.556</v>
      </c>
      <c r="E68" s="25">
        <f t="shared" si="23"/>
        <v>0.64488636363636365</v>
      </c>
      <c r="F68" s="25">
        <f t="shared" si="24"/>
        <v>6.7857142857142856</v>
      </c>
      <c r="G68" s="56" t="s">
        <v>59</v>
      </c>
      <c r="H68" s="65">
        <f>VLOOKUP(G68,VLookup!$A$3:$B$15,2,FALSE)</f>
        <v>6.25</v>
      </c>
      <c r="I68" s="65">
        <f t="shared" si="25"/>
        <v>0.32954545454545453</v>
      </c>
      <c r="J68" s="66">
        <f t="shared" si="26"/>
        <v>4.0818181818181811</v>
      </c>
      <c r="K68" s="54">
        <v>8.4</v>
      </c>
      <c r="L68" s="25">
        <f t="shared" si="27"/>
        <v>0.57954545454545459</v>
      </c>
      <c r="M68" s="25">
        <f t="shared" si="28"/>
        <v>6.1942857142857148</v>
      </c>
      <c r="N68" s="39">
        <v>6.75</v>
      </c>
      <c r="O68" s="25">
        <f t="shared" si="29"/>
        <v>0.88636363636363635</v>
      </c>
      <c r="P68" s="25">
        <f t="shared" si="30"/>
        <v>8.9714285714285715</v>
      </c>
      <c r="Q68" s="54" t="s">
        <v>56</v>
      </c>
      <c r="R68" s="27">
        <f>VLOOKUP(Q68,VLookup!$A$3:$B$15,2,FALSE)</f>
        <v>5.5</v>
      </c>
      <c r="S68" s="27">
        <f t="shared" si="31"/>
        <v>0.50284090909090906</v>
      </c>
      <c r="T68" s="28">
        <f t="shared" si="32"/>
        <v>5.4999999999999991</v>
      </c>
      <c r="U68" s="43">
        <v>6</v>
      </c>
      <c r="V68" s="25">
        <f t="shared" si="33"/>
        <v>0.22727272727272727</v>
      </c>
      <c r="W68" s="25">
        <f t="shared" si="34"/>
        <v>2.8108108108108105</v>
      </c>
      <c r="X68" s="54" t="s">
        <v>51</v>
      </c>
      <c r="Y68" s="29">
        <f>VLOOKUP(X68,VLookup!$A$3:$B$15,2,FALSE)</f>
        <v>1</v>
      </c>
      <c r="Z68" s="29">
        <f t="shared" si="35"/>
        <v>9.6153846153846159E-3</v>
      </c>
      <c r="AA68" s="28">
        <f t="shared" si="36"/>
        <v>1</v>
      </c>
      <c r="AB68" s="43" t="s">
        <v>63</v>
      </c>
      <c r="AC68" s="25">
        <f>VLOOKUP(AB68,VLookup!$A$3:$B$15,2,FALSE)</f>
        <v>9.25</v>
      </c>
      <c r="AD68" s="25">
        <f t="shared" si="18"/>
        <v>0.86647727272727271</v>
      </c>
      <c r="AE68" s="25">
        <f t="shared" si="37"/>
        <v>9.0414201183431953</v>
      </c>
      <c r="AF68" s="39">
        <v>4.5</v>
      </c>
      <c r="AG68" s="25">
        <f t="shared" si="19"/>
        <v>0.74715909090909094</v>
      </c>
      <c r="AH68" s="25">
        <f t="shared" si="38"/>
        <v>8.3072100313479638</v>
      </c>
      <c r="AI68" s="39" t="s">
        <v>59</v>
      </c>
      <c r="AJ68" s="25">
        <f>VLOOKUP(AI68,VLookup!$A$3:$B$15,2,FALSE)</f>
        <v>6.25</v>
      </c>
      <c r="AK68" s="25">
        <f t="shared" si="20"/>
        <v>0.54022988505747127</v>
      </c>
      <c r="AL68" s="36">
        <f t="shared" si="39"/>
        <v>6.0119760479041915</v>
      </c>
      <c r="AM68" s="102">
        <v>112</v>
      </c>
      <c r="AN68" s="106">
        <v>66</v>
      </c>
      <c r="AO68" s="25">
        <f t="shared" si="21"/>
        <v>0.375</v>
      </c>
      <c r="AP68" s="36">
        <f t="shared" si="22"/>
        <v>4.3428571428571434</v>
      </c>
    </row>
    <row r="69" spans="1:42" s="24" customFormat="1" x14ac:dyDescent="0.25">
      <c r="A69" s="78"/>
      <c r="B69" s="24" t="s">
        <v>128</v>
      </c>
      <c r="C69" s="52">
        <f t="shared" si="17"/>
        <v>7.5582066210120518</v>
      </c>
      <c r="D69" s="31">
        <v>7.875</v>
      </c>
      <c r="E69" s="25">
        <f t="shared" si="23"/>
        <v>0.78977272727272729</v>
      </c>
      <c r="F69" s="25">
        <f t="shared" si="24"/>
        <v>8.0971428571428561</v>
      </c>
      <c r="G69" s="56" t="s">
        <v>57</v>
      </c>
      <c r="H69" s="65">
        <f>VLOOKUP(G69,VLookup!$A$3:$B$15,2,FALSE)</f>
        <v>7</v>
      </c>
      <c r="I69" s="65">
        <f t="shared" si="25"/>
        <v>0.48011363636363635</v>
      </c>
      <c r="J69" s="66">
        <f t="shared" si="26"/>
        <v>5.5272727272727273</v>
      </c>
      <c r="K69" s="54">
        <v>8.5</v>
      </c>
      <c r="L69" s="25">
        <f t="shared" si="27"/>
        <v>0.68181818181818188</v>
      </c>
      <c r="M69" s="25">
        <f t="shared" si="28"/>
        <v>7.12</v>
      </c>
      <c r="N69" s="39">
        <v>5.53</v>
      </c>
      <c r="O69" s="25">
        <f t="shared" si="29"/>
        <v>0.43181818181818182</v>
      </c>
      <c r="P69" s="25">
        <f t="shared" si="30"/>
        <v>4.8571428571428577</v>
      </c>
      <c r="Q69" s="54" t="s">
        <v>54</v>
      </c>
      <c r="R69" s="27">
        <f>VLOOKUP(Q69,VLookup!$A$3:$B$15,2,FALSE)</f>
        <v>4</v>
      </c>
      <c r="S69" s="27">
        <f t="shared" si="31"/>
        <v>0.34943181818181818</v>
      </c>
      <c r="T69" s="28">
        <f t="shared" si="32"/>
        <v>3.9999999999999996</v>
      </c>
      <c r="U69" s="43">
        <v>8</v>
      </c>
      <c r="V69" s="25">
        <f t="shared" si="33"/>
        <v>0.86931818181818188</v>
      </c>
      <c r="W69" s="25">
        <f t="shared" si="34"/>
        <v>8.9189189189189193</v>
      </c>
      <c r="X69" s="54" t="s">
        <v>63</v>
      </c>
      <c r="Y69" s="29">
        <f>VLOOKUP(X69,VLookup!$A$3:$B$15,2,FALSE)</f>
        <v>9.25</v>
      </c>
      <c r="Z69" s="29">
        <f t="shared" si="35"/>
        <v>0.91346153846153844</v>
      </c>
      <c r="AA69" s="28">
        <f t="shared" si="36"/>
        <v>9.2941176470588225</v>
      </c>
      <c r="AB69" s="43" t="s">
        <v>62</v>
      </c>
      <c r="AC69" s="25">
        <f>VLOOKUP(AB69,VLookup!$A$3:$B$15,2,FALSE)</f>
        <v>8.5</v>
      </c>
      <c r="AD69" s="25">
        <f t="shared" si="18"/>
        <v>0.71306818181818188</v>
      </c>
      <c r="AE69" s="25">
        <f t="shared" si="37"/>
        <v>7.603550295857989</v>
      </c>
      <c r="AF69" s="39">
        <v>5</v>
      </c>
      <c r="AG69" s="25">
        <f t="shared" si="19"/>
        <v>0.91761363636363635</v>
      </c>
      <c r="AH69" s="25">
        <f t="shared" si="38"/>
        <v>10</v>
      </c>
      <c r="AI69" s="39" t="s">
        <v>60</v>
      </c>
      <c r="AJ69" s="25">
        <f>VLOOKUP(AI69,VLookup!$A$3:$B$15,2,FALSE)</f>
        <v>10</v>
      </c>
      <c r="AK69" s="25">
        <f t="shared" si="20"/>
        <v>0.96551724137931028</v>
      </c>
      <c r="AL69" s="36">
        <f t="shared" si="39"/>
        <v>10</v>
      </c>
      <c r="AM69" s="102">
        <v>68</v>
      </c>
      <c r="AN69" s="106">
        <v>110</v>
      </c>
      <c r="AO69" s="25">
        <f t="shared" si="21"/>
        <v>0.625</v>
      </c>
      <c r="AP69" s="36">
        <f t="shared" si="22"/>
        <v>6.6057142857142859</v>
      </c>
    </row>
    <row r="70" spans="1:42" s="24" customFormat="1" x14ac:dyDescent="0.25">
      <c r="A70" s="78"/>
      <c r="B70" s="24" t="s">
        <v>129</v>
      </c>
      <c r="C70" s="52">
        <f t="shared" si="17"/>
        <v>3.2328692893641513</v>
      </c>
      <c r="D70" s="31">
        <v>6.5</v>
      </c>
      <c r="E70" s="25">
        <f t="shared" si="23"/>
        <v>0.22443181818181818</v>
      </c>
      <c r="F70" s="25">
        <f t="shared" si="24"/>
        <v>2.9800000000000004</v>
      </c>
      <c r="G70" s="56" t="s">
        <v>54</v>
      </c>
      <c r="H70" s="65">
        <f>VLOOKUP(G70,VLookup!$A$3:$B$15,2,FALSE)</f>
        <v>4</v>
      </c>
      <c r="I70" s="65">
        <f t="shared" si="25"/>
        <v>9.9431818181818177E-2</v>
      </c>
      <c r="J70" s="66">
        <f t="shared" si="26"/>
        <v>1.8727272727272728</v>
      </c>
      <c r="K70" s="54">
        <v>8.1999999999999993</v>
      </c>
      <c r="L70" s="25">
        <f t="shared" si="27"/>
        <v>0.39772727272727271</v>
      </c>
      <c r="M70" s="25">
        <f t="shared" si="28"/>
        <v>4.548571428571428</v>
      </c>
      <c r="N70" s="39">
        <v>3.3</v>
      </c>
      <c r="O70" s="25">
        <f t="shared" si="29"/>
        <v>4.5454545454545456E-2</v>
      </c>
      <c r="P70" s="25">
        <f t="shared" si="30"/>
        <v>1.36</v>
      </c>
      <c r="Q70" s="54" t="s">
        <v>51</v>
      </c>
      <c r="R70" s="27">
        <f>VLOOKUP(Q70,VLookup!$A$3:$B$15,2,FALSE)</f>
        <v>1</v>
      </c>
      <c r="S70" s="27">
        <f t="shared" si="31"/>
        <v>4.261363636363636E-2</v>
      </c>
      <c r="T70" s="28">
        <f t="shared" si="32"/>
        <v>1</v>
      </c>
      <c r="U70" s="43">
        <v>5</v>
      </c>
      <c r="V70" s="25">
        <f t="shared" si="33"/>
        <v>3.6931818181818177E-2</v>
      </c>
      <c r="W70" s="25">
        <f t="shared" si="34"/>
        <v>1</v>
      </c>
      <c r="X70" s="54" t="s">
        <v>61</v>
      </c>
      <c r="Y70" s="29">
        <f>VLOOKUP(X70,VLookup!$A$3:$B$15,2,FALSE)</f>
        <v>7.75</v>
      </c>
      <c r="Z70" s="29">
        <f t="shared" si="35"/>
        <v>0.71153846153846156</v>
      </c>
      <c r="AA70" s="28">
        <f t="shared" si="36"/>
        <v>7.4411764705882346</v>
      </c>
      <c r="AB70" s="43" t="s">
        <v>56</v>
      </c>
      <c r="AC70" s="25">
        <f>VLOOKUP(AB70,VLookup!$A$3:$B$15,2,FALSE)</f>
        <v>5.5</v>
      </c>
      <c r="AD70" s="25">
        <f t="shared" si="18"/>
        <v>0.18465909090909091</v>
      </c>
      <c r="AE70" s="25">
        <f t="shared" si="37"/>
        <v>2.6508875739644973</v>
      </c>
      <c r="AF70" s="39">
        <v>4</v>
      </c>
      <c r="AG70" s="25">
        <f t="shared" si="19"/>
        <v>0.51704545454545459</v>
      </c>
      <c r="AH70" s="25">
        <f t="shared" si="38"/>
        <v>6.0219435736677118</v>
      </c>
      <c r="AI70" s="39" t="s">
        <v>53</v>
      </c>
      <c r="AJ70" s="25">
        <f>VLOOKUP(AI70,VLookup!$A$3:$B$15,2,FALSE)</f>
        <v>3.25</v>
      </c>
      <c r="AK70" s="25">
        <f t="shared" si="20"/>
        <v>0.18965517241379309</v>
      </c>
      <c r="AL70" s="36">
        <f t="shared" si="39"/>
        <v>2.7245508982035931</v>
      </c>
      <c r="AM70" s="102">
        <v>81</v>
      </c>
      <c r="AN70" s="106">
        <v>97</v>
      </c>
      <c r="AO70" s="25">
        <f t="shared" si="21"/>
        <v>0.55113636363636365</v>
      </c>
      <c r="AP70" s="36">
        <f t="shared" si="22"/>
        <v>5.9371428571428568</v>
      </c>
    </row>
    <row r="71" spans="1:42" s="24" customFormat="1" x14ac:dyDescent="0.25">
      <c r="A71" s="78"/>
      <c r="B71" s="24" t="s">
        <v>130</v>
      </c>
      <c r="C71" s="52">
        <f t="shared" si="17"/>
        <v>8.4814869142923452</v>
      </c>
      <c r="D71" s="31">
        <v>7.9329999999999998</v>
      </c>
      <c r="E71" s="25">
        <f t="shared" si="23"/>
        <v>0.80397727272727271</v>
      </c>
      <c r="F71" s="25">
        <f t="shared" si="24"/>
        <v>8.225714285714286</v>
      </c>
      <c r="G71" s="56" t="s">
        <v>60</v>
      </c>
      <c r="H71" s="65">
        <f>VLOOKUP(G71,VLookup!$A$3:$B$15,2,FALSE)</f>
        <v>10</v>
      </c>
      <c r="I71" s="65">
        <f t="shared" si="25"/>
        <v>0.94602272727272729</v>
      </c>
      <c r="J71" s="66">
        <f t="shared" si="26"/>
        <v>10</v>
      </c>
      <c r="K71" s="54">
        <v>8.6</v>
      </c>
      <c r="L71" s="25">
        <f t="shared" si="27"/>
        <v>0.75284090909090906</v>
      </c>
      <c r="M71" s="25">
        <f t="shared" si="28"/>
        <v>7.7628571428571425</v>
      </c>
      <c r="N71" s="39">
        <v>6.72</v>
      </c>
      <c r="O71" s="25">
        <f t="shared" si="29"/>
        <v>0.87215909090909083</v>
      </c>
      <c r="P71" s="25">
        <f t="shared" si="30"/>
        <v>8.8428571428571416</v>
      </c>
      <c r="Q71" s="54" t="s">
        <v>59</v>
      </c>
      <c r="R71" s="27">
        <f>VLOOKUP(Q71,VLookup!$A$3:$B$15,2,FALSE)</f>
        <v>6.25</v>
      </c>
      <c r="S71" s="27">
        <f t="shared" si="31"/>
        <v>0.57954545454545459</v>
      </c>
      <c r="T71" s="28">
        <f t="shared" si="32"/>
        <v>6.25</v>
      </c>
      <c r="U71" s="43">
        <v>7</v>
      </c>
      <c r="V71" s="25">
        <f t="shared" si="33"/>
        <v>0.57954545454545459</v>
      </c>
      <c r="W71" s="25">
        <f t="shared" si="34"/>
        <v>6.1621621621621632</v>
      </c>
      <c r="X71" s="54" t="s">
        <v>63</v>
      </c>
      <c r="Y71" s="29">
        <f>VLOOKUP(X71,VLookup!$A$3:$B$15,2,FALSE)</f>
        <v>9.25</v>
      </c>
      <c r="Z71" s="29">
        <f t="shared" si="35"/>
        <v>0.91346153846153844</v>
      </c>
      <c r="AA71" s="28">
        <f t="shared" si="36"/>
        <v>9.2941176470588225</v>
      </c>
      <c r="AB71" s="43" t="s">
        <v>62</v>
      </c>
      <c r="AC71" s="25">
        <f>VLOOKUP(AB71,VLookup!$A$3:$B$15,2,FALSE)</f>
        <v>8.5</v>
      </c>
      <c r="AD71" s="25">
        <f t="shared" si="18"/>
        <v>0.71306818181818188</v>
      </c>
      <c r="AE71" s="25">
        <f t="shared" si="37"/>
        <v>7.603550295857989</v>
      </c>
      <c r="AF71" s="39">
        <v>5</v>
      </c>
      <c r="AG71" s="25">
        <f t="shared" si="19"/>
        <v>0.91761363636363635</v>
      </c>
      <c r="AH71" s="25">
        <f t="shared" si="38"/>
        <v>10</v>
      </c>
      <c r="AI71" s="39" t="s">
        <v>60</v>
      </c>
      <c r="AJ71" s="25">
        <f>VLOOKUP(AI71,VLookup!$A$3:$B$15,2,FALSE)</f>
        <v>10</v>
      </c>
      <c r="AK71" s="25">
        <f t="shared" si="20"/>
        <v>0.96551724137931028</v>
      </c>
      <c r="AL71" s="36">
        <f t="shared" si="39"/>
        <v>10</v>
      </c>
      <c r="AM71" s="102">
        <v>33</v>
      </c>
      <c r="AN71" s="106">
        <v>144</v>
      </c>
      <c r="AO71" s="25">
        <f t="shared" si="21"/>
        <v>0.81818181818181823</v>
      </c>
      <c r="AP71" s="36">
        <f t="shared" si="22"/>
        <v>8.3542857142857159</v>
      </c>
    </row>
    <row r="72" spans="1:42" s="24" customFormat="1" x14ac:dyDescent="0.25">
      <c r="A72" s="78"/>
      <c r="B72" s="24" t="s">
        <v>131</v>
      </c>
      <c r="C72" s="52">
        <f t="shared" si="17"/>
        <v>6.8551234193019184</v>
      </c>
      <c r="D72" s="31">
        <v>8.0670000000000002</v>
      </c>
      <c r="E72" s="25">
        <f t="shared" si="23"/>
        <v>0.8125</v>
      </c>
      <c r="F72" s="25">
        <f t="shared" si="24"/>
        <v>8.3028571428571425</v>
      </c>
      <c r="G72" s="56" t="s">
        <v>62</v>
      </c>
      <c r="H72" s="65">
        <f>VLOOKUP(G72,VLookup!$A$3:$B$15,2,FALSE)</f>
        <v>8.5</v>
      </c>
      <c r="I72" s="65">
        <f t="shared" si="25"/>
        <v>0.72443181818181812</v>
      </c>
      <c r="J72" s="66">
        <f t="shared" si="26"/>
        <v>7.8727272727272721</v>
      </c>
      <c r="K72" s="54">
        <v>8.5</v>
      </c>
      <c r="L72" s="25">
        <f t="shared" si="27"/>
        <v>0.68181818181818188</v>
      </c>
      <c r="M72" s="25">
        <f t="shared" si="28"/>
        <v>7.12</v>
      </c>
      <c r="N72" s="39">
        <v>6.69</v>
      </c>
      <c r="O72" s="25">
        <f t="shared" si="29"/>
        <v>0.85227272727272729</v>
      </c>
      <c r="P72" s="25">
        <f t="shared" si="30"/>
        <v>8.6628571428571419</v>
      </c>
      <c r="Q72" s="54" t="s">
        <v>54</v>
      </c>
      <c r="R72" s="27">
        <f>VLOOKUP(Q72,VLookup!$A$3:$B$15,2,FALSE)</f>
        <v>4</v>
      </c>
      <c r="S72" s="27">
        <f t="shared" si="31"/>
        <v>0.34943181818181818</v>
      </c>
      <c r="T72" s="28">
        <f t="shared" si="32"/>
        <v>3.9999999999999996</v>
      </c>
      <c r="U72" s="43">
        <v>8</v>
      </c>
      <c r="V72" s="25">
        <f t="shared" si="33"/>
        <v>0.86931818181818188</v>
      </c>
      <c r="W72" s="25">
        <f t="shared" si="34"/>
        <v>8.9189189189189193</v>
      </c>
      <c r="X72" s="54" t="s">
        <v>59</v>
      </c>
      <c r="Y72" s="29">
        <f>VLOOKUP(X72,VLookup!$A$3:$B$15,2,FALSE)</f>
        <v>6.25</v>
      </c>
      <c r="Z72" s="29">
        <f t="shared" si="35"/>
        <v>0.34615384615384615</v>
      </c>
      <c r="AA72" s="28">
        <f t="shared" si="36"/>
        <v>4.0882352941176467</v>
      </c>
      <c r="AB72" s="43" t="s">
        <v>59</v>
      </c>
      <c r="AC72" s="25">
        <f>VLOOKUP(AB72,VLookup!$A$3:$B$15,2,FALSE)</f>
        <v>6.25</v>
      </c>
      <c r="AD72" s="25">
        <f t="shared" si="18"/>
        <v>0.27272727272727271</v>
      </c>
      <c r="AE72" s="25">
        <f t="shared" si="37"/>
        <v>3.4763313609467454</v>
      </c>
      <c r="AF72" s="39">
        <v>4</v>
      </c>
      <c r="AG72" s="25">
        <f t="shared" si="19"/>
        <v>0.51704545454545459</v>
      </c>
      <c r="AH72" s="25">
        <f t="shared" si="38"/>
        <v>6.0219435736677118</v>
      </c>
      <c r="AI72" s="39" t="s">
        <v>63</v>
      </c>
      <c r="AJ72" s="25">
        <f>VLOOKUP(AI72,VLookup!$A$3:$B$15,2,FALSE)</f>
        <v>9.25</v>
      </c>
      <c r="AK72" s="25">
        <f t="shared" si="20"/>
        <v>0.88505747126436785</v>
      </c>
      <c r="AL72" s="36">
        <f t="shared" si="39"/>
        <v>9.2455089820359291</v>
      </c>
      <c r="AM72" s="102">
        <v>66</v>
      </c>
      <c r="AN72" s="106">
        <v>112</v>
      </c>
      <c r="AO72" s="25">
        <f t="shared" si="21"/>
        <v>0.63636363636363635</v>
      </c>
      <c r="AP72" s="36">
        <f t="shared" si="22"/>
        <v>6.7085714285714282</v>
      </c>
    </row>
    <row r="73" spans="1:42" s="24" customFormat="1" x14ac:dyDescent="0.25">
      <c r="A73" s="78"/>
      <c r="B73" s="24" t="s">
        <v>132</v>
      </c>
      <c r="C73" s="52">
        <f t="shared" si="17"/>
        <v>2.151203086540892</v>
      </c>
      <c r="D73" s="31">
        <v>5.4550000000000001</v>
      </c>
      <c r="E73" s="25">
        <f t="shared" si="23"/>
        <v>5.113636363636364E-2</v>
      </c>
      <c r="F73" s="25">
        <f t="shared" si="24"/>
        <v>1.4114285714285715</v>
      </c>
      <c r="G73" s="56" t="s">
        <v>54</v>
      </c>
      <c r="H73" s="65">
        <f>VLOOKUP(G73,VLookup!$A$3:$B$15,2,FALSE)</f>
        <v>4</v>
      </c>
      <c r="I73" s="65">
        <f t="shared" si="25"/>
        <v>9.9431818181818177E-2</v>
      </c>
      <c r="J73" s="66">
        <f t="shared" si="26"/>
        <v>1.8727272727272728</v>
      </c>
      <c r="K73" s="54">
        <v>7.6</v>
      </c>
      <c r="L73" s="25">
        <f t="shared" si="27"/>
        <v>7.6704545454545456E-2</v>
      </c>
      <c r="M73" s="25">
        <f t="shared" si="28"/>
        <v>1.642857142857143</v>
      </c>
      <c r="N73" s="39">
        <v>1.5</v>
      </c>
      <c r="O73" s="25">
        <f t="shared" si="29"/>
        <v>5.681818181818182E-3</v>
      </c>
      <c r="P73" s="25">
        <f t="shared" si="30"/>
        <v>1</v>
      </c>
      <c r="Q73" s="54" t="s">
        <v>58</v>
      </c>
      <c r="R73" s="27">
        <f>VLOOKUP(Q73,VLookup!$A$3:$B$15,2,FALSE)</f>
        <v>2.5</v>
      </c>
      <c r="S73" s="27">
        <f t="shared" si="31"/>
        <v>0.19602272727272727</v>
      </c>
      <c r="T73" s="28">
        <f t="shared" si="32"/>
        <v>2.5</v>
      </c>
      <c r="U73" s="43">
        <v>5</v>
      </c>
      <c r="V73" s="25">
        <f t="shared" si="33"/>
        <v>3.6931818181818177E-2</v>
      </c>
      <c r="W73" s="25">
        <f t="shared" si="34"/>
        <v>1</v>
      </c>
      <c r="X73" s="54" t="s">
        <v>57</v>
      </c>
      <c r="Y73" s="29">
        <f>VLOOKUP(X73,VLookup!$A$3:$B$15,2,FALSE)</f>
        <v>7</v>
      </c>
      <c r="Z73" s="29">
        <f t="shared" si="35"/>
        <v>0.52243589743589736</v>
      </c>
      <c r="AA73" s="28">
        <f t="shared" si="36"/>
        <v>5.7058823529411757</v>
      </c>
      <c r="AB73" s="43" t="s">
        <v>55</v>
      </c>
      <c r="AC73" s="25">
        <f>VLOOKUP(AB73,VLookup!$A$3:$B$15,2,FALSE)</f>
        <v>4.75</v>
      </c>
      <c r="AD73" s="25">
        <f t="shared" si="18"/>
        <v>0.10227272727272727</v>
      </c>
      <c r="AE73" s="25">
        <f t="shared" si="37"/>
        <v>1.8786982248520712</v>
      </c>
      <c r="AF73" s="39">
        <v>3</v>
      </c>
      <c r="AG73" s="25">
        <f t="shared" si="19"/>
        <v>0.14204545454545456</v>
      </c>
      <c r="AH73" s="25">
        <f t="shared" si="38"/>
        <v>2.2978056426332287</v>
      </c>
      <c r="AI73" s="39" t="s">
        <v>59</v>
      </c>
      <c r="AJ73" s="25">
        <f>VLOOKUP(AI73,VLookup!$A$3:$B$15,2,FALSE)</f>
        <v>6.25</v>
      </c>
      <c r="AK73" s="25">
        <f t="shared" si="20"/>
        <v>0.54022988505747127</v>
      </c>
      <c r="AL73" s="36">
        <f t="shared" si="39"/>
        <v>6.0119760479041915</v>
      </c>
      <c r="AM73" s="102">
        <v>176</v>
      </c>
      <c r="AN73" s="106">
        <v>2</v>
      </c>
      <c r="AO73" s="25">
        <f t="shared" si="21"/>
        <v>1.1363636363636364E-2</v>
      </c>
      <c r="AP73" s="36">
        <f t="shared" si="22"/>
        <v>1.0514285714285714</v>
      </c>
    </row>
    <row r="74" spans="1:42" s="19" customFormat="1" ht="16.5" thickBot="1" x14ac:dyDescent="0.3">
      <c r="A74" s="79"/>
      <c r="B74" s="19" t="s">
        <v>133</v>
      </c>
      <c r="C74" s="53">
        <f t="shared" si="17"/>
        <v>7.0050502691934415</v>
      </c>
      <c r="D74" s="37">
        <v>7.5380000000000003</v>
      </c>
      <c r="E74" s="20">
        <f t="shared" si="23"/>
        <v>0.63068181818181812</v>
      </c>
      <c r="F74" s="20">
        <f t="shared" si="24"/>
        <v>6.6571428571428566</v>
      </c>
      <c r="G74" s="67" t="s">
        <v>63</v>
      </c>
      <c r="H74" s="68">
        <f>VLOOKUP(G74,VLookup!$A$3:$B$15,2,FALSE)</f>
        <v>9.25</v>
      </c>
      <c r="I74" s="68">
        <f t="shared" si="25"/>
        <v>0.82670454545454541</v>
      </c>
      <c r="J74" s="69">
        <f t="shared" si="26"/>
        <v>8.8545454545454554</v>
      </c>
      <c r="K74" s="47">
        <v>8.3000000000000007</v>
      </c>
      <c r="L74" s="20">
        <f t="shared" si="27"/>
        <v>0.47443181818181818</v>
      </c>
      <c r="M74" s="20">
        <f t="shared" si="28"/>
        <v>5.2428571428571429</v>
      </c>
      <c r="N74" s="42">
        <v>6.8</v>
      </c>
      <c r="O74" s="20">
        <f t="shared" si="29"/>
        <v>0.89204545454545459</v>
      </c>
      <c r="P74" s="20">
        <f t="shared" si="30"/>
        <v>9.0228571428571431</v>
      </c>
      <c r="Q74" s="47" t="s">
        <v>55</v>
      </c>
      <c r="R74" s="21">
        <f>VLOOKUP(Q74,VLookup!$A$3:$B$15,2,FALSE)</f>
        <v>4.75</v>
      </c>
      <c r="S74" s="21">
        <f t="shared" si="31"/>
        <v>0.42613636363636365</v>
      </c>
      <c r="T74" s="22">
        <f t="shared" si="32"/>
        <v>4.75</v>
      </c>
      <c r="U74" s="47">
        <v>8</v>
      </c>
      <c r="V74" s="20">
        <f t="shared" si="33"/>
        <v>0.86931818181818188</v>
      </c>
      <c r="W74" s="20">
        <f t="shared" si="34"/>
        <v>8.9189189189189193</v>
      </c>
      <c r="X74" s="47" t="s">
        <v>56</v>
      </c>
      <c r="Y74" s="23">
        <f>VLOOKUP(X74,VLookup!$A$3:$B$15,2,FALSE)</f>
        <v>5.5</v>
      </c>
      <c r="Z74" s="23">
        <f t="shared" si="35"/>
        <v>0.26282051282051283</v>
      </c>
      <c r="AA74" s="22">
        <f t="shared" si="36"/>
        <v>3.3235294117647056</v>
      </c>
      <c r="AB74" s="47" t="s">
        <v>61</v>
      </c>
      <c r="AC74" s="20">
        <f>VLOOKUP(AB74,VLookup!$A$3:$B$15,2,FALSE)</f>
        <v>7.75</v>
      </c>
      <c r="AD74" s="20">
        <f t="shared" si="18"/>
        <v>0.53409090909090906</v>
      </c>
      <c r="AE74" s="20">
        <f t="shared" si="37"/>
        <v>5.9260355029585794</v>
      </c>
      <c r="AF74" s="42">
        <v>4.5</v>
      </c>
      <c r="AG74" s="20">
        <f t="shared" si="19"/>
        <v>0.74715909090909094</v>
      </c>
      <c r="AH74" s="20">
        <f t="shared" si="38"/>
        <v>8.3072100313479638</v>
      </c>
      <c r="AI74" s="42" t="s">
        <v>61</v>
      </c>
      <c r="AJ74" s="20">
        <f>VLOOKUP(AI74,VLookup!$A$3:$B$15,2,FALSE)</f>
        <v>7.75</v>
      </c>
      <c r="AK74" s="20">
        <f t="shared" si="20"/>
        <v>0.71264367816091956</v>
      </c>
      <c r="AL74" s="38">
        <f t="shared" si="39"/>
        <v>7.6287425149700603</v>
      </c>
      <c r="AM74" s="103">
        <v>65</v>
      </c>
      <c r="AN74" s="107">
        <v>113</v>
      </c>
      <c r="AO74" s="20">
        <f t="shared" si="21"/>
        <v>0.64204545454545459</v>
      </c>
      <c r="AP74" s="38">
        <f t="shared" si="22"/>
        <v>6.7600000000000007</v>
      </c>
    </row>
    <row r="75" spans="1:42" s="24" customFormat="1" x14ac:dyDescent="0.25">
      <c r="A75" s="83" t="s">
        <v>25</v>
      </c>
      <c r="B75" s="24" t="s">
        <v>134</v>
      </c>
      <c r="C75" s="52">
        <f t="shared" si="17"/>
        <v>2.933554593752659</v>
      </c>
      <c r="D75" s="31">
        <v>5.2859999999999996</v>
      </c>
      <c r="E75" s="25">
        <f t="shared" si="23"/>
        <v>3.9772727272727272E-2</v>
      </c>
      <c r="F75" s="25">
        <f t="shared" si="24"/>
        <v>1.3085714285714285</v>
      </c>
      <c r="G75" s="56" t="s">
        <v>57</v>
      </c>
      <c r="H75" s="65">
        <f>VLOOKUP(G75,VLookup!$A$3:$B$15,2,FALSE)</f>
        <v>7</v>
      </c>
      <c r="I75" s="65">
        <f t="shared" si="25"/>
        <v>0.48011363636363635</v>
      </c>
      <c r="J75" s="66">
        <f t="shared" si="26"/>
        <v>5.5272727272727273</v>
      </c>
      <c r="K75" s="54">
        <v>7.9</v>
      </c>
      <c r="L75" s="25">
        <f t="shared" si="27"/>
        <v>0.1875</v>
      </c>
      <c r="M75" s="25">
        <f t="shared" si="28"/>
        <v>2.6457142857142859</v>
      </c>
      <c r="N75" s="39">
        <v>5.04</v>
      </c>
      <c r="O75" s="25">
        <f t="shared" si="29"/>
        <v>0.29545454545454547</v>
      </c>
      <c r="P75" s="25">
        <f t="shared" si="30"/>
        <v>3.6228571428571432</v>
      </c>
      <c r="Q75" s="54" t="s">
        <v>52</v>
      </c>
      <c r="R75" s="27">
        <f>VLOOKUP(Q75,VLookup!$A$3:$B$15,2,FALSE)</f>
        <v>1.75</v>
      </c>
      <c r="S75" s="27">
        <f t="shared" si="31"/>
        <v>0.11931818181818182</v>
      </c>
      <c r="T75" s="28">
        <f t="shared" si="32"/>
        <v>1.75</v>
      </c>
      <c r="U75" s="43">
        <v>6</v>
      </c>
      <c r="V75" s="25">
        <f t="shared" si="33"/>
        <v>0.22727272727272727</v>
      </c>
      <c r="W75" s="25">
        <f t="shared" si="34"/>
        <v>2.8108108108108105</v>
      </c>
      <c r="X75" s="54" t="s">
        <v>54</v>
      </c>
      <c r="Y75" s="29">
        <f>VLOOKUP(X75,VLookup!$A$3:$B$15,2,FALSE)</f>
        <v>4</v>
      </c>
      <c r="Z75" s="29">
        <f t="shared" si="35"/>
        <v>0.11858974358974358</v>
      </c>
      <c r="AA75" s="28">
        <f t="shared" si="36"/>
        <v>2</v>
      </c>
      <c r="AB75" s="43" t="s">
        <v>55</v>
      </c>
      <c r="AC75" s="25">
        <f>VLOOKUP(AB75,VLookup!$A$3:$B$15,2,FALSE)</f>
        <v>4.75</v>
      </c>
      <c r="AD75" s="25">
        <f t="shared" si="18"/>
        <v>0.10227272727272727</v>
      </c>
      <c r="AE75" s="25">
        <f t="shared" si="37"/>
        <v>1.8786982248520712</v>
      </c>
      <c r="AF75" s="39">
        <v>4.5</v>
      </c>
      <c r="AG75" s="25">
        <f t="shared" si="19"/>
        <v>0.74715909090909094</v>
      </c>
      <c r="AH75" s="25">
        <f t="shared" si="38"/>
        <v>8.3072100313479638</v>
      </c>
      <c r="AI75" s="39" t="s">
        <v>55</v>
      </c>
      <c r="AJ75" s="25">
        <f>VLOOKUP(AI75,VLookup!$A$3:$B$15,2,FALSE)</f>
        <v>4.75</v>
      </c>
      <c r="AK75" s="25">
        <f t="shared" si="20"/>
        <v>0.36781609195402298</v>
      </c>
      <c r="AL75" s="36">
        <f t="shared" si="39"/>
        <v>4.3952095808383245</v>
      </c>
      <c r="AM75" s="102">
        <v>162</v>
      </c>
      <c r="AN75" s="106">
        <v>16</v>
      </c>
      <c r="AO75" s="25">
        <f t="shared" si="21"/>
        <v>9.0909090909090912E-2</v>
      </c>
      <c r="AP75" s="36">
        <f t="shared" si="22"/>
        <v>1.7714285714285714</v>
      </c>
    </row>
    <row r="76" spans="1:42" x14ac:dyDescent="0.25">
      <c r="A76" s="83"/>
      <c r="B76" t="s">
        <v>135</v>
      </c>
      <c r="C76" s="52">
        <f t="shared" si="17"/>
        <v>6.9774768875595266</v>
      </c>
      <c r="D76" s="31">
        <v>7.125</v>
      </c>
      <c r="E76" s="25">
        <f t="shared" si="23"/>
        <v>0.47443181818181818</v>
      </c>
      <c r="F76" s="25">
        <f t="shared" si="24"/>
        <v>5.2428571428571429</v>
      </c>
      <c r="G76" s="56" t="s">
        <v>60</v>
      </c>
      <c r="H76" s="65">
        <f>VLOOKUP(G76,VLookup!$A$3:$B$15,2,FALSE)</f>
        <v>10</v>
      </c>
      <c r="I76" s="65">
        <f t="shared" si="25"/>
        <v>0.94602272727272729</v>
      </c>
      <c r="J76" s="66">
        <f t="shared" si="26"/>
        <v>10</v>
      </c>
      <c r="K76" s="54">
        <v>8.3000000000000007</v>
      </c>
      <c r="L76" s="8">
        <f t="shared" si="27"/>
        <v>0.47443181818181818</v>
      </c>
      <c r="M76" s="8">
        <f t="shared" si="28"/>
        <v>5.2428571428571429</v>
      </c>
      <c r="N76" s="39">
        <v>6.28</v>
      </c>
      <c r="O76" s="25">
        <f t="shared" si="29"/>
        <v>0.71306818181818188</v>
      </c>
      <c r="P76" s="25">
        <f t="shared" si="30"/>
        <v>7.402857142857143</v>
      </c>
      <c r="Q76" s="54" t="s">
        <v>57</v>
      </c>
      <c r="R76" s="6">
        <f>VLOOKUP(Q76,VLookup!$A$3:$B$15,2,FALSE)</f>
        <v>7</v>
      </c>
      <c r="S76" s="6">
        <f t="shared" si="31"/>
        <v>0.65625</v>
      </c>
      <c r="T76" s="13">
        <f t="shared" si="32"/>
        <v>6.9999999999999991</v>
      </c>
      <c r="U76" s="43">
        <v>7</v>
      </c>
      <c r="V76" s="25">
        <f t="shared" si="33"/>
        <v>0.57954545454545459</v>
      </c>
      <c r="W76" s="25">
        <f t="shared" si="34"/>
        <v>6.1621621621621632</v>
      </c>
      <c r="X76" s="54" t="s">
        <v>57</v>
      </c>
      <c r="Y76" s="10">
        <f>VLOOKUP(X76,VLookup!$A$3:$B$15,2,FALSE)</f>
        <v>7</v>
      </c>
      <c r="Z76" s="10">
        <f t="shared" si="35"/>
        <v>0.52243589743589736</v>
      </c>
      <c r="AA76" s="13">
        <f t="shared" si="36"/>
        <v>5.7058823529411757</v>
      </c>
      <c r="AB76" s="43" t="s">
        <v>62</v>
      </c>
      <c r="AC76" s="25">
        <f>VLOOKUP(AB76,VLookup!$A$3:$B$15,2,FALSE)</f>
        <v>8.5</v>
      </c>
      <c r="AD76" s="25">
        <f t="shared" si="18"/>
        <v>0.71306818181818188</v>
      </c>
      <c r="AE76" s="25">
        <f t="shared" si="37"/>
        <v>7.603550295857989</v>
      </c>
      <c r="AF76" s="39">
        <v>5</v>
      </c>
      <c r="AG76" s="25">
        <f t="shared" si="19"/>
        <v>0.91761363636363635</v>
      </c>
      <c r="AH76" s="25">
        <f t="shared" si="38"/>
        <v>10</v>
      </c>
      <c r="AI76" s="39" t="s">
        <v>62</v>
      </c>
      <c r="AJ76" s="25">
        <f>VLOOKUP(AI76,VLookup!$A$3:$B$15,2,FALSE)</f>
        <v>8.5</v>
      </c>
      <c r="AK76" s="25">
        <f t="shared" si="20"/>
        <v>0.79885057471264365</v>
      </c>
      <c r="AL76" s="36">
        <f t="shared" si="39"/>
        <v>8.4371257485029947</v>
      </c>
      <c r="AM76" s="102">
        <v>135</v>
      </c>
      <c r="AN76" s="106">
        <v>43</v>
      </c>
      <c r="AO76" s="25">
        <f t="shared" si="21"/>
        <v>0.24431818181818182</v>
      </c>
      <c r="AP76" s="36">
        <f t="shared" si="22"/>
        <v>3.16</v>
      </c>
    </row>
    <row r="77" spans="1:42" x14ac:dyDescent="0.25">
      <c r="A77" s="83"/>
      <c r="B77" t="s">
        <v>136</v>
      </c>
      <c r="C77" s="52">
        <f t="shared" si="17"/>
        <v>3.2768639498733876</v>
      </c>
      <c r="D77" s="31">
        <v>5.5709999999999997</v>
      </c>
      <c r="E77" s="25">
        <f t="shared" si="23"/>
        <v>6.8181818181818177E-2</v>
      </c>
      <c r="F77" s="25">
        <f t="shared" si="24"/>
        <v>1.5657142857142856</v>
      </c>
      <c r="G77" s="56" t="s">
        <v>56</v>
      </c>
      <c r="H77" s="65">
        <f>VLOOKUP(G77,VLookup!$A$3:$B$15,2,FALSE)</f>
        <v>5.5</v>
      </c>
      <c r="I77" s="65">
        <f t="shared" si="25"/>
        <v>0.23295454545454547</v>
      </c>
      <c r="J77" s="66">
        <f t="shared" si="26"/>
        <v>3.1545454545454548</v>
      </c>
      <c r="K77" s="54">
        <v>8.1999999999999993</v>
      </c>
      <c r="L77" s="8">
        <f t="shared" si="27"/>
        <v>0.39772727272727271</v>
      </c>
      <c r="M77" s="8">
        <f t="shared" si="28"/>
        <v>4.548571428571428</v>
      </c>
      <c r="N77" s="39">
        <v>4.97</v>
      </c>
      <c r="O77" s="25">
        <f t="shared" si="29"/>
        <v>0.27272727272727271</v>
      </c>
      <c r="P77" s="25">
        <f t="shared" si="30"/>
        <v>3.4171428571428573</v>
      </c>
      <c r="Q77" s="54" t="s">
        <v>59</v>
      </c>
      <c r="R77" s="6">
        <f>VLOOKUP(Q77,VLookup!$A$3:$B$15,2,FALSE)</f>
        <v>6.25</v>
      </c>
      <c r="S77" s="6">
        <f t="shared" si="31"/>
        <v>0.57954545454545459</v>
      </c>
      <c r="T77" s="13">
        <f t="shared" si="32"/>
        <v>6.25</v>
      </c>
      <c r="U77" s="43">
        <v>7</v>
      </c>
      <c r="V77" s="25">
        <f t="shared" si="33"/>
        <v>0.57954545454545459</v>
      </c>
      <c r="W77" s="25">
        <f t="shared" si="34"/>
        <v>6.1621621621621632</v>
      </c>
      <c r="X77" s="54" t="s">
        <v>58</v>
      </c>
      <c r="Y77" s="10">
        <f>VLOOKUP(X77,VLookup!$A$3:$B$15,2,FALSE)</f>
        <v>2.5</v>
      </c>
      <c r="Z77" s="10">
        <f t="shared" si="35"/>
        <v>5.128205128205128E-2</v>
      </c>
      <c r="AA77" s="13">
        <f t="shared" si="36"/>
        <v>1.3823529411764706</v>
      </c>
      <c r="AB77" s="43" t="s">
        <v>53</v>
      </c>
      <c r="AC77" s="25">
        <f>VLOOKUP(AB77,VLookup!$A$3:$B$15,2,FALSE)</f>
        <v>3.25</v>
      </c>
      <c r="AD77" s="25">
        <f t="shared" si="18"/>
        <v>2.2727272727272728E-2</v>
      </c>
      <c r="AE77" s="25">
        <f t="shared" si="37"/>
        <v>1.1331360946745563</v>
      </c>
      <c r="AF77" s="39">
        <v>2.5</v>
      </c>
      <c r="AG77" s="25">
        <f t="shared" si="19"/>
        <v>6.8181818181818177E-2</v>
      </c>
      <c r="AH77" s="25">
        <f t="shared" si="38"/>
        <v>1.5642633228840124</v>
      </c>
      <c r="AI77" s="39" t="s">
        <v>54</v>
      </c>
      <c r="AJ77" s="25">
        <f>VLOOKUP(AI77,VLookup!$A$3:$B$15,2,FALSE)</f>
        <v>4</v>
      </c>
      <c r="AK77" s="25">
        <f t="shared" si="20"/>
        <v>0.27873563218390807</v>
      </c>
      <c r="AL77" s="36">
        <f t="shared" si="39"/>
        <v>3.5598802395209588</v>
      </c>
      <c r="AM77" s="102">
        <v>116</v>
      </c>
      <c r="AN77" s="106">
        <v>62</v>
      </c>
      <c r="AO77" s="25">
        <f t="shared" si="21"/>
        <v>0.35227272727272729</v>
      </c>
      <c r="AP77" s="36">
        <f t="shared" si="22"/>
        <v>4.137142857142857</v>
      </c>
    </row>
    <row r="78" spans="1:42" x14ac:dyDescent="0.25">
      <c r="A78" s="83"/>
      <c r="B78" t="s">
        <v>137</v>
      </c>
      <c r="C78" s="52">
        <f t="shared" si="17"/>
        <v>7.6045345896891678</v>
      </c>
      <c r="D78" s="31">
        <v>8.1110000000000007</v>
      </c>
      <c r="E78" s="25">
        <f t="shared" si="23"/>
        <v>0.84659090909090917</v>
      </c>
      <c r="F78" s="25">
        <f t="shared" si="24"/>
        <v>8.6114285714285721</v>
      </c>
      <c r="G78" s="56" t="s">
        <v>57</v>
      </c>
      <c r="H78" s="65">
        <f>VLOOKUP(G78,VLookup!$A$3:$B$15,2,FALSE)</f>
        <v>7</v>
      </c>
      <c r="I78" s="65">
        <f t="shared" si="25"/>
        <v>0.48011363636363635</v>
      </c>
      <c r="J78" s="66">
        <f t="shared" si="26"/>
        <v>5.5272727272727273</v>
      </c>
      <c r="K78" s="54">
        <v>8.4</v>
      </c>
      <c r="L78" s="8">
        <f t="shared" si="27"/>
        <v>0.57954545454545459</v>
      </c>
      <c r="M78" s="8">
        <f t="shared" si="28"/>
        <v>6.1942857142857148</v>
      </c>
      <c r="N78" s="39">
        <v>6.37</v>
      </c>
      <c r="O78" s="25">
        <f t="shared" si="29"/>
        <v>0.77840909090909094</v>
      </c>
      <c r="P78" s="25">
        <f t="shared" si="30"/>
        <v>7.9942857142857147</v>
      </c>
      <c r="Q78" s="54" t="s">
        <v>53</v>
      </c>
      <c r="R78" s="6">
        <f>VLOOKUP(Q78,VLookup!$A$3:$B$15,2,FALSE)</f>
        <v>3.25</v>
      </c>
      <c r="S78" s="6">
        <f t="shared" si="31"/>
        <v>0.27272727272727271</v>
      </c>
      <c r="T78" s="13">
        <f t="shared" si="32"/>
        <v>3.2499999999999996</v>
      </c>
      <c r="U78" s="43">
        <v>7</v>
      </c>
      <c r="V78" s="25">
        <f t="shared" si="33"/>
        <v>0.57954545454545459</v>
      </c>
      <c r="W78" s="25">
        <f t="shared" si="34"/>
        <v>6.1621621621621632</v>
      </c>
      <c r="X78" s="54" t="s">
        <v>63</v>
      </c>
      <c r="Y78" s="10">
        <f>VLOOKUP(X78,VLookup!$A$3:$B$15,2,FALSE)</f>
        <v>9.25</v>
      </c>
      <c r="Z78" s="10">
        <f t="shared" si="35"/>
        <v>0.91346153846153844</v>
      </c>
      <c r="AA78" s="13">
        <f t="shared" si="36"/>
        <v>9.2941176470588225</v>
      </c>
      <c r="AB78" s="43" t="s">
        <v>61</v>
      </c>
      <c r="AC78" s="25">
        <f>VLOOKUP(AB78,VLookup!$A$3:$B$15,2,FALSE)</f>
        <v>7.75</v>
      </c>
      <c r="AD78" s="25">
        <f t="shared" si="18"/>
        <v>0.53409090909090906</v>
      </c>
      <c r="AE78" s="25">
        <f t="shared" si="37"/>
        <v>5.9260355029585794</v>
      </c>
      <c r="AF78" s="39">
        <v>5</v>
      </c>
      <c r="AG78" s="25">
        <f t="shared" si="19"/>
        <v>0.91761363636363635</v>
      </c>
      <c r="AH78" s="25">
        <f t="shared" si="38"/>
        <v>10</v>
      </c>
      <c r="AI78" s="39" t="s">
        <v>63</v>
      </c>
      <c r="AJ78" s="25">
        <f>VLOOKUP(AI78,VLookup!$A$3:$B$15,2,FALSE)</f>
        <v>9.25</v>
      </c>
      <c r="AK78" s="25">
        <f t="shared" si="20"/>
        <v>0.88505747126436785</v>
      </c>
      <c r="AL78" s="36">
        <f t="shared" si="39"/>
        <v>9.2455089820359291</v>
      </c>
      <c r="AM78" s="102">
        <v>11</v>
      </c>
      <c r="AN78" s="106">
        <v>166</v>
      </c>
      <c r="AO78" s="25">
        <f t="shared" si="21"/>
        <v>0.94318181818181823</v>
      </c>
      <c r="AP78" s="36">
        <f t="shared" si="22"/>
        <v>9.4857142857142858</v>
      </c>
    </row>
    <row r="79" spans="1:42" x14ac:dyDescent="0.25">
      <c r="A79" s="83"/>
      <c r="B79" t="s">
        <v>138</v>
      </c>
      <c r="C79" s="52">
        <f t="shared" si="17"/>
        <v>3.9640386596541259</v>
      </c>
      <c r="D79" s="31">
        <v>5.8330000000000002</v>
      </c>
      <c r="E79" s="25">
        <f t="shared" si="23"/>
        <v>9.6590909090909088E-2</v>
      </c>
      <c r="F79" s="25">
        <f t="shared" si="24"/>
        <v>1.822857142857143</v>
      </c>
      <c r="G79" s="56" t="s">
        <v>59</v>
      </c>
      <c r="H79" s="65">
        <f>VLOOKUP(G79,VLookup!$A$3:$B$15,2,FALSE)</f>
        <v>6.25</v>
      </c>
      <c r="I79" s="65">
        <f t="shared" si="25"/>
        <v>0.32954545454545453</v>
      </c>
      <c r="J79" s="66">
        <f t="shared" si="26"/>
        <v>4.0818181818181811</v>
      </c>
      <c r="K79" s="54">
        <v>8.4</v>
      </c>
      <c r="L79" s="8">
        <f t="shared" si="27"/>
        <v>0.57954545454545459</v>
      </c>
      <c r="M79" s="8">
        <f t="shared" si="28"/>
        <v>6.1942857142857148</v>
      </c>
      <c r="N79" s="39">
        <v>5.58</v>
      </c>
      <c r="O79" s="25">
        <f t="shared" si="29"/>
        <v>0.47159090909090912</v>
      </c>
      <c r="P79" s="25">
        <f t="shared" si="30"/>
        <v>5.2171428571428571</v>
      </c>
      <c r="Q79" s="54" t="s">
        <v>62</v>
      </c>
      <c r="R79" s="6">
        <f>VLOOKUP(Q79,VLookup!$A$3:$B$15,2,FALSE)</f>
        <v>8.5</v>
      </c>
      <c r="S79" s="6">
        <f t="shared" si="31"/>
        <v>0.80965909090909083</v>
      </c>
      <c r="T79" s="13">
        <f t="shared" si="32"/>
        <v>8.4999999999999982</v>
      </c>
      <c r="U79" s="43">
        <v>8</v>
      </c>
      <c r="V79" s="25">
        <f t="shared" si="33"/>
        <v>0.86931818181818188</v>
      </c>
      <c r="W79" s="25">
        <f t="shared" si="34"/>
        <v>8.9189189189189193</v>
      </c>
      <c r="X79" s="54" t="s">
        <v>59</v>
      </c>
      <c r="Y79" s="10">
        <f>VLOOKUP(X79,VLookup!$A$3:$B$15,2,FALSE)</f>
        <v>6.25</v>
      </c>
      <c r="Z79" s="10">
        <f t="shared" si="35"/>
        <v>0.34615384615384615</v>
      </c>
      <c r="AA79" s="13">
        <f t="shared" si="36"/>
        <v>4.0882352941176467</v>
      </c>
      <c r="AB79" s="43" t="s">
        <v>55</v>
      </c>
      <c r="AC79" s="25">
        <f>VLOOKUP(AB79,VLookup!$A$3:$B$15,2,FALSE)</f>
        <v>4.75</v>
      </c>
      <c r="AD79" s="25">
        <f t="shared" si="18"/>
        <v>0.10227272727272727</v>
      </c>
      <c r="AE79" s="25">
        <f t="shared" si="37"/>
        <v>1.8786982248520712</v>
      </c>
      <c r="AF79" s="39">
        <v>2.5</v>
      </c>
      <c r="AG79" s="25">
        <f t="shared" si="19"/>
        <v>6.8181818181818177E-2</v>
      </c>
      <c r="AH79" s="25">
        <f t="shared" si="38"/>
        <v>1.5642633228840124</v>
      </c>
      <c r="AI79" s="39" t="s">
        <v>58</v>
      </c>
      <c r="AJ79" s="25">
        <f>VLOOKUP(AI79,VLookup!$A$3:$B$15,2,FALSE)</f>
        <v>2.5</v>
      </c>
      <c r="AK79" s="25">
        <f t="shared" si="20"/>
        <v>0.10344827586206896</v>
      </c>
      <c r="AL79" s="36">
        <f t="shared" si="39"/>
        <v>1.9161676646706587</v>
      </c>
      <c r="AM79" s="102">
        <v>158</v>
      </c>
      <c r="AN79" s="106">
        <v>20</v>
      </c>
      <c r="AO79" s="25">
        <f t="shared" si="21"/>
        <v>0.11363636363636363</v>
      </c>
      <c r="AP79" s="36">
        <f t="shared" si="22"/>
        <v>1.9771428571428573</v>
      </c>
    </row>
    <row r="80" spans="1:42" x14ac:dyDescent="0.25">
      <c r="A80" s="83"/>
      <c r="B80" t="s">
        <v>139</v>
      </c>
      <c r="C80" s="52">
        <f t="shared" si="17"/>
        <v>5.7408320163775759</v>
      </c>
      <c r="D80" s="31">
        <v>7.375</v>
      </c>
      <c r="E80" s="25">
        <f t="shared" si="23"/>
        <v>0.57670454545454541</v>
      </c>
      <c r="F80" s="25">
        <f t="shared" si="24"/>
        <v>6.1685714285714282</v>
      </c>
      <c r="G80" s="56" t="s">
        <v>59</v>
      </c>
      <c r="H80" s="65">
        <f>VLOOKUP(G80,VLookup!$A$3:$B$15,2,FALSE)</f>
        <v>6.25</v>
      </c>
      <c r="I80" s="65">
        <f t="shared" si="25"/>
        <v>0.32954545454545453</v>
      </c>
      <c r="J80" s="66">
        <f t="shared" si="26"/>
        <v>4.0818181818181811</v>
      </c>
      <c r="K80" s="54">
        <v>8.4</v>
      </c>
      <c r="L80" s="8">
        <f t="shared" si="27"/>
        <v>0.57954545454545459</v>
      </c>
      <c r="M80" s="8">
        <f t="shared" si="28"/>
        <v>6.1942857142857148</v>
      </c>
      <c r="N80" s="39">
        <v>5.5</v>
      </c>
      <c r="O80" s="25">
        <f t="shared" si="29"/>
        <v>0.41761363636363635</v>
      </c>
      <c r="P80" s="25">
        <f t="shared" si="30"/>
        <v>4.7285714285714295</v>
      </c>
      <c r="Q80" s="54" t="s">
        <v>63</v>
      </c>
      <c r="R80" s="6">
        <f>VLOOKUP(Q80,VLookup!$A$3:$B$15,2,FALSE)</f>
        <v>9.25</v>
      </c>
      <c r="S80" s="6">
        <f t="shared" si="31"/>
        <v>0.88636363636363635</v>
      </c>
      <c r="T80" s="13">
        <f t="shared" si="32"/>
        <v>9.25</v>
      </c>
      <c r="U80" s="43">
        <v>8</v>
      </c>
      <c r="V80" s="25">
        <f t="shared" si="33"/>
        <v>0.86931818181818188</v>
      </c>
      <c r="W80" s="25">
        <f t="shared" si="34"/>
        <v>8.9189189189189193</v>
      </c>
      <c r="X80" s="54" t="s">
        <v>57</v>
      </c>
      <c r="Y80" s="10">
        <f>VLOOKUP(X80,VLookup!$A$3:$B$15,2,FALSE)</f>
        <v>7</v>
      </c>
      <c r="Z80" s="10">
        <f t="shared" si="35"/>
        <v>0.52243589743589736</v>
      </c>
      <c r="AA80" s="13">
        <f t="shared" si="36"/>
        <v>5.7058823529411757</v>
      </c>
      <c r="AB80" s="43" t="s">
        <v>61</v>
      </c>
      <c r="AC80" s="25">
        <f>VLOOKUP(AB80,VLookup!$A$3:$B$15,2,FALSE)</f>
        <v>7.75</v>
      </c>
      <c r="AD80" s="25">
        <f t="shared" si="18"/>
        <v>0.53409090909090906</v>
      </c>
      <c r="AE80" s="25">
        <f t="shared" si="37"/>
        <v>5.9260355029585794</v>
      </c>
      <c r="AF80" s="39">
        <v>3.5</v>
      </c>
      <c r="AG80" s="25">
        <f t="shared" si="19"/>
        <v>0.27840909090909094</v>
      </c>
      <c r="AH80" s="25">
        <f t="shared" si="38"/>
        <v>3.6520376175548592</v>
      </c>
      <c r="AI80" s="39" t="s">
        <v>59</v>
      </c>
      <c r="AJ80" s="25">
        <f>VLOOKUP(AI80,VLookup!$A$3:$B$15,2,FALSE)</f>
        <v>6.25</v>
      </c>
      <c r="AK80" s="25">
        <f t="shared" si="20"/>
        <v>0.54022988505747127</v>
      </c>
      <c r="AL80" s="36">
        <f t="shared" si="39"/>
        <v>6.0119760479041915</v>
      </c>
      <c r="AM80" s="102">
        <v>120</v>
      </c>
      <c r="AN80" s="106">
        <v>58</v>
      </c>
      <c r="AO80" s="25">
        <f t="shared" si="21"/>
        <v>0.32954545454545453</v>
      </c>
      <c r="AP80" s="36">
        <f t="shared" si="22"/>
        <v>3.9314285714285715</v>
      </c>
    </row>
    <row r="81" spans="1:42" x14ac:dyDescent="0.25">
      <c r="A81" s="83"/>
      <c r="B81" t="s">
        <v>140</v>
      </c>
      <c r="C81" s="52">
        <f t="shared" si="17"/>
        <v>5.7461120310656195</v>
      </c>
      <c r="D81" s="31">
        <v>6.25</v>
      </c>
      <c r="E81" s="25">
        <f t="shared" si="23"/>
        <v>0.18181818181818182</v>
      </c>
      <c r="F81" s="25">
        <f t="shared" si="24"/>
        <v>2.5942857142857143</v>
      </c>
      <c r="G81" s="56" t="s">
        <v>57</v>
      </c>
      <c r="H81" s="65">
        <f>VLOOKUP(G81,VLookup!$A$3:$B$15,2,FALSE)</f>
        <v>7</v>
      </c>
      <c r="I81" s="65">
        <f t="shared" si="25"/>
        <v>0.48011363636363635</v>
      </c>
      <c r="J81" s="66">
        <f t="shared" si="26"/>
        <v>5.5272727272727273</v>
      </c>
      <c r="K81" s="54">
        <v>8.1</v>
      </c>
      <c r="L81" s="8">
        <f t="shared" si="27"/>
        <v>0.32386363636363635</v>
      </c>
      <c r="M81" s="8">
        <f t="shared" si="28"/>
        <v>3.8800000000000003</v>
      </c>
      <c r="N81" s="39">
        <v>5.56</v>
      </c>
      <c r="O81" s="25">
        <f t="shared" si="29"/>
        <v>0.46022727272727271</v>
      </c>
      <c r="P81" s="25">
        <f t="shared" si="30"/>
        <v>5.1142857142857148</v>
      </c>
      <c r="Q81" s="54" t="s">
        <v>60</v>
      </c>
      <c r="R81" s="6">
        <f>VLOOKUP(Q81,VLookup!$A$3:$B$15,2,FALSE)</f>
        <v>10</v>
      </c>
      <c r="S81" s="6">
        <f t="shared" si="31"/>
        <v>0.96306818181818188</v>
      </c>
      <c r="T81" s="13">
        <f t="shared" si="32"/>
        <v>10</v>
      </c>
      <c r="U81" s="43">
        <v>7</v>
      </c>
      <c r="V81" s="25">
        <f t="shared" si="33"/>
        <v>0.57954545454545459</v>
      </c>
      <c r="W81" s="25">
        <f t="shared" si="34"/>
        <v>6.1621621621621632</v>
      </c>
      <c r="X81" s="54" t="s">
        <v>57</v>
      </c>
      <c r="Y81" s="10">
        <f>VLOOKUP(X81,VLookup!$A$3:$B$15,2,FALSE)</f>
        <v>7</v>
      </c>
      <c r="Z81" s="10">
        <f t="shared" si="35"/>
        <v>0.52243589743589736</v>
      </c>
      <c r="AA81" s="13">
        <f t="shared" si="36"/>
        <v>5.7058823529411757</v>
      </c>
      <c r="AB81" s="43" t="s">
        <v>62</v>
      </c>
      <c r="AC81" s="25">
        <f>VLOOKUP(AB81,VLookup!$A$3:$B$15,2,FALSE)</f>
        <v>8.5</v>
      </c>
      <c r="AD81" s="25">
        <f t="shared" si="18"/>
        <v>0.71306818181818188</v>
      </c>
      <c r="AE81" s="25">
        <f t="shared" si="37"/>
        <v>7.603550295857989</v>
      </c>
      <c r="AF81" s="39">
        <v>4.5</v>
      </c>
      <c r="AG81" s="25">
        <f t="shared" si="19"/>
        <v>0.74715909090909094</v>
      </c>
      <c r="AH81" s="25">
        <f t="shared" si="38"/>
        <v>8.3072100313479638</v>
      </c>
      <c r="AI81" s="39" t="s">
        <v>57</v>
      </c>
      <c r="AJ81" s="25">
        <f>VLOOKUP(AI81,VLookup!$A$3:$B$15,2,FALSE)</f>
        <v>7</v>
      </c>
      <c r="AK81" s="25">
        <f t="shared" si="20"/>
        <v>0.62643678160919536</v>
      </c>
      <c r="AL81" s="36">
        <f t="shared" si="39"/>
        <v>6.8203592814371259</v>
      </c>
      <c r="AM81" s="102">
        <v>148</v>
      </c>
      <c r="AN81" s="106">
        <v>30</v>
      </c>
      <c r="AO81" s="25">
        <f t="shared" si="21"/>
        <v>0.17045454545454544</v>
      </c>
      <c r="AP81" s="36">
        <f t="shared" si="22"/>
        <v>2.4914285714285715</v>
      </c>
    </row>
    <row r="82" spans="1:42" x14ac:dyDescent="0.25">
      <c r="A82" s="83"/>
      <c r="B82" t="s">
        <v>141</v>
      </c>
      <c r="C82" s="52">
        <f t="shared" si="17"/>
        <v>5.8814728975851747</v>
      </c>
      <c r="D82" s="31">
        <v>7.2</v>
      </c>
      <c r="E82" s="25">
        <f t="shared" si="23"/>
        <v>0.51136363636363646</v>
      </c>
      <c r="F82" s="25">
        <f t="shared" si="24"/>
        <v>5.5771428571428583</v>
      </c>
      <c r="G82" s="56" t="s">
        <v>57</v>
      </c>
      <c r="H82" s="65">
        <f>VLOOKUP(G82,VLookup!$A$3:$B$15,2,FALSE)</f>
        <v>7</v>
      </c>
      <c r="I82" s="65">
        <f t="shared" si="25"/>
        <v>0.48011363636363635</v>
      </c>
      <c r="J82" s="66">
        <f t="shared" si="26"/>
        <v>5.5272727272727273</v>
      </c>
      <c r="K82" s="54">
        <v>8.1</v>
      </c>
      <c r="L82" s="8">
        <f t="shared" si="27"/>
        <v>0.32386363636363635</v>
      </c>
      <c r="M82" s="8">
        <f t="shared" si="28"/>
        <v>3.8800000000000003</v>
      </c>
      <c r="N82" s="39">
        <v>5.78</v>
      </c>
      <c r="O82" s="25">
        <f t="shared" si="29"/>
        <v>0.55397727272727271</v>
      </c>
      <c r="P82" s="25">
        <f t="shared" si="30"/>
        <v>5.9628571428571417</v>
      </c>
      <c r="Q82" s="54" t="s">
        <v>62</v>
      </c>
      <c r="R82" s="6">
        <f>VLOOKUP(Q82,VLookup!$A$3:$B$15,2,FALSE)</f>
        <v>8.5</v>
      </c>
      <c r="S82" s="6">
        <f t="shared" si="31"/>
        <v>0.80965909090909083</v>
      </c>
      <c r="T82" s="13">
        <f t="shared" si="32"/>
        <v>8.4999999999999982</v>
      </c>
      <c r="U82" s="43">
        <v>7</v>
      </c>
      <c r="V82" s="25">
        <f t="shared" si="33"/>
        <v>0.57954545454545459</v>
      </c>
      <c r="W82" s="25">
        <f t="shared" si="34"/>
        <v>6.1621621621621632</v>
      </c>
      <c r="X82" s="54" t="s">
        <v>57</v>
      </c>
      <c r="Y82" s="10">
        <f>VLOOKUP(X82,VLookup!$A$3:$B$15,2,FALSE)</f>
        <v>7</v>
      </c>
      <c r="Z82" s="10">
        <f t="shared" si="35"/>
        <v>0.52243589743589736</v>
      </c>
      <c r="AA82" s="13">
        <f t="shared" si="36"/>
        <v>5.7058823529411757</v>
      </c>
      <c r="AB82" s="43" t="s">
        <v>57</v>
      </c>
      <c r="AC82" s="25">
        <f>VLOOKUP(AB82,VLookup!$A$3:$B$15,2,FALSE)</f>
        <v>7</v>
      </c>
      <c r="AD82" s="25">
        <f t="shared" si="18"/>
        <v>0.37784090909090906</v>
      </c>
      <c r="AE82" s="25">
        <f t="shared" si="37"/>
        <v>4.4615384615384617</v>
      </c>
      <c r="AF82" s="39">
        <v>4</v>
      </c>
      <c r="AG82" s="25">
        <f t="shared" si="19"/>
        <v>0.51704545454545459</v>
      </c>
      <c r="AH82" s="25">
        <f t="shared" si="38"/>
        <v>6.0219435736677118</v>
      </c>
      <c r="AI82" s="39" t="s">
        <v>61</v>
      </c>
      <c r="AJ82" s="25">
        <f>VLOOKUP(AI82,VLookup!$A$3:$B$15,2,FALSE)</f>
        <v>7.75</v>
      </c>
      <c r="AK82" s="25">
        <f t="shared" si="20"/>
        <v>0.71264367816091956</v>
      </c>
      <c r="AL82" s="36">
        <f t="shared" si="39"/>
        <v>7.6287425149700603</v>
      </c>
      <c r="AM82" s="102">
        <v>82</v>
      </c>
      <c r="AN82" s="106">
        <v>96</v>
      </c>
      <c r="AO82" s="25">
        <f t="shared" si="21"/>
        <v>0.54545454545454541</v>
      </c>
      <c r="AP82" s="36">
        <f t="shared" si="22"/>
        <v>5.8857142857142852</v>
      </c>
    </row>
    <row r="83" spans="1:42" x14ac:dyDescent="0.25">
      <c r="A83" s="83"/>
      <c r="B83" t="s">
        <v>142</v>
      </c>
      <c r="C83" s="52">
        <f t="shared" si="17"/>
        <v>2.5627860010678991</v>
      </c>
      <c r="D83" s="31">
        <v>6.75</v>
      </c>
      <c r="E83" s="25">
        <f t="shared" si="23"/>
        <v>0.33238636363636365</v>
      </c>
      <c r="F83" s="25">
        <f t="shared" si="24"/>
        <v>3.9571428571428573</v>
      </c>
      <c r="G83" s="56" t="s">
        <v>59</v>
      </c>
      <c r="H83" s="65">
        <f>VLOOKUP(G83,VLookup!$A$3:$B$15,2,FALSE)</f>
        <v>6.25</v>
      </c>
      <c r="I83" s="65">
        <f t="shared" si="25"/>
        <v>0.32954545454545453</v>
      </c>
      <c r="J83" s="66">
        <f t="shared" si="26"/>
        <v>4.0818181818181811</v>
      </c>
      <c r="K83" s="54">
        <v>7.7</v>
      </c>
      <c r="L83" s="8">
        <f t="shared" si="27"/>
        <v>0.11079545454545454</v>
      </c>
      <c r="M83" s="8">
        <f t="shared" si="28"/>
        <v>1.9514285714285715</v>
      </c>
      <c r="N83" s="39">
        <v>2.7</v>
      </c>
      <c r="O83" s="25">
        <f t="shared" si="29"/>
        <v>1.7045454545454544E-2</v>
      </c>
      <c r="P83" s="25">
        <f t="shared" si="30"/>
        <v>1.1028571428571428</v>
      </c>
      <c r="Q83" s="54" t="s">
        <v>52</v>
      </c>
      <c r="R83" s="6">
        <f>VLOOKUP(Q83,VLookup!$A$3:$B$15,2,FALSE)</f>
        <v>1.75</v>
      </c>
      <c r="S83" s="6">
        <f t="shared" si="31"/>
        <v>0.11931818181818182</v>
      </c>
      <c r="T83" s="13">
        <f t="shared" si="32"/>
        <v>1.75</v>
      </c>
      <c r="U83" s="43">
        <v>6</v>
      </c>
      <c r="V83" s="25">
        <f t="shared" si="33"/>
        <v>0.22727272727272727</v>
      </c>
      <c r="W83" s="25">
        <f t="shared" si="34"/>
        <v>2.8108108108108105</v>
      </c>
      <c r="X83" s="54" t="s">
        <v>54</v>
      </c>
      <c r="Y83" s="10">
        <f>VLOOKUP(X83,VLookup!$A$3:$B$15,2,FALSE)</f>
        <v>4</v>
      </c>
      <c r="Z83" s="10">
        <f t="shared" si="35"/>
        <v>0.11858974358974358</v>
      </c>
      <c r="AA83" s="13">
        <f t="shared" si="36"/>
        <v>2</v>
      </c>
      <c r="AB83" s="43" t="s">
        <v>55</v>
      </c>
      <c r="AC83" s="25">
        <f>VLOOKUP(AB83,VLookup!$A$3:$B$15,2,FALSE)</f>
        <v>4.75</v>
      </c>
      <c r="AD83" s="25">
        <f t="shared" si="18"/>
        <v>0.10227272727272727</v>
      </c>
      <c r="AE83" s="25">
        <f t="shared" si="37"/>
        <v>1.8786982248520712</v>
      </c>
      <c r="AF83" s="39">
        <v>4</v>
      </c>
      <c r="AG83" s="25">
        <f t="shared" si="19"/>
        <v>0.51704545454545459</v>
      </c>
      <c r="AH83" s="25">
        <f t="shared" si="38"/>
        <v>6.0219435736677118</v>
      </c>
      <c r="AI83" s="39" t="s">
        <v>52</v>
      </c>
      <c r="AJ83" s="25">
        <f>VLOOKUP(AI83,VLookup!$A$3:$B$15,2,FALSE)</f>
        <v>1.75</v>
      </c>
      <c r="AK83" s="25">
        <f t="shared" si="20"/>
        <v>3.4482758620689655E-2</v>
      </c>
      <c r="AL83" s="36">
        <f t="shared" si="39"/>
        <v>1.2694610778443114</v>
      </c>
      <c r="AM83" s="102">
        <v>131</v>
      </c>
      <c r="AN83" s="106">
        <v>47</v>
      </c>
      <c r="AO83" s="25">
        <f t="shared" si="21"/>
        <v>0.26704545454545453</v>
      </c>
      <c r="AP83" s="36">
        <f t="shared" si="22"/>
        <v>3.3657142857142857</v>
      </c>
    </row>
    <row r="84" spans="1:42" x14ac:dyDescent="0.25">
      <c r="A84" s="83"/>
      <c r="B84" t="s">
        <v>143</v>
      </c>
      <c r="C84" s="52">
        <f t="shared" si="17"/>
        <v>4.7196004079148937</v>
      </c>
      <c r="D84" s="31">
        <v>6.1</v>
      </c>
      <c r="E84" s="25">
        <f t="shared" si="23"/>
        <v>0.11363636363636363</v>
      </c>
      <c r="F84" s="25">
        <f t="shared" si="24"/>
        <v>1.9771428571428573</v>
      </c>
      <c r="G84" s="56" t="s">
        <v>57</v>
      </c>
      <c r="H84" s="65">
        <f>VLOOKUP(G84,VLookup!$A$3:$B$15,2,FALSE)</f>
        <v>7</v>
      </c>
      <c r="I84" s="65">
        <f t="shared" si="25"/>
        <v>0.48011363636363635</v>
      </c>
      <c r="J84" s="66">
        <f t="shared" si="26"/>
        <v>5.5272727272727273</v>
      </c>
      <c r="K84" s="54">
        <v>8</v>
      </c>
      <c r="L84" s="8">
        <f t="shared" si="27"/>
        <v>0.25568181818181818</v>
      </c>
      <c r="M84" s="8">
        <f t="shared" si="28"/>
        <v>3.2628571428571429</v>
      </c>
      <c r="N84" s="39">
        <v>5.52</v>
      </c>
      <c r="O84" s="25">
        <f t="shared" si="29"/>
        <v>0.42613636363636365</v>
      </c>
      <c r="P84" s="25">
        <f t="shared" si="30"/>
        <v>4.805714285714286</v>
      </c>
      <c r="Q84" s="54" t="s">
        <v>63</v>
      </c>
      <c r="R84" s="6">
        <f>VLOOKUP(Q84,VLookup!$A$3:$B$15,2,FALSE)</f>
        <v>9.25</v>
      </c>
      <c r="S84" s="6">
        <f t="shared" si="31"/>
        <v>0.88636363636363635</v>
      </c>
      <c r="T84" s="13">
        <f t="shared" si="32"/>
        <v>9.25</v>
      </c>
      <c r="U84" s="43">
        <v>8</v>
      </c>
      <c r="V84" s="25">
        <f t="shared" si="33"/>
        <v>0.86931818181818188</v>
      </c>
      <c r="W84" s="25">
        <f t="shared" si="34"/>
        <v>8.9189189189189193</v>
      </c>
      <c r="X84" s="54" t="s">
        <v>56</v>
      </c>
      <c r="Y84" s="10">
        <f>VLOOKUP(X84,VLookup!$A$3:$B$15,2,FALSE)</f>
        <v>5.5</v>
      </c>
      <c r="Z84" s="10">
        <f t="shared" si="35"/>
        <v>0.26282051282051283</v>
      </c>
      <c r="AA84" s="13">
        <f t="shared" si="36"/>
        <v>3.3235294117647056</v>
      </c>
      <c r="AB84" s="43" t="s">
        <v>54</v>
      </c>
      <c r="AC84" s="25">
        <f>VLOOKUP(AB84,VLookup!$A$3:$B$15,2,FALSE)</f>
        <v>4</v>
      </c>
      <c r="AD84" s="25">
        <f t="shared" si="18"/>
        <v>4.8295454545454544E-2</v>
      </c>
      <c r="AE84" s="25">
        <f t="shared" si="37"/>
        <v>1.3727810650887573</v>
      </c>
      <c r="AF84" s="39">
        <v>3.5</v>
      </c>
      <c r="AG84" s="25">
        <f t="shared" si="19"/>
        <v>0.27840909090909094</v>
      </c>
      <c r="AH84" s="25">
        <f t="shared" si="38"/>
        <v>3.6520376175548592</v>
      </c>
      <c r="AI84" s="39" t="s">
        <v>57</v>
      </c>
      <c r="AJ84" s="25">
        <f>VLOOKUP(AI84,VLookup!$A$3:$B$15,2,FALSE)</f>
        <v>7</v>
      </c>
      <c r="AK84" s="25">
        <f t="shared" si="20"/>
        <v>0.62643678160919536</v>
      </c>
      <c r="AL84" s="36">
        <f t="shared" si="39"/>
        <v>6.8203592814371259</v>
      </c>
      <c r="AM84" s="102">
        <v>115</v>
      </c>
      <c r="AN84" s="106">
        <v>63</v>
      </c>
      <c r="AO84" s="25">
        <f t="shared" si="21"/>
        <v>0.35795454545454547</v>
      </c>
      <c r="AP84" s="36">
        <f t="shared" si="22"/>
        <v>4.1885714285714286</v>
      </c>
    </row>
    <row r="85" spans="1:42" x14ac:dyDescent="0.25">
      <c r="A85" s="83"/>
      <c r="B85" t="s">
        <v>144</v>
      </c>
      <c r="C85" s="52">
        <f t="shared" si="17"/>
        <v>6.3519009922598064</v>
      </c>
      <c r="D85" s="31">
        <v>6.8570000000000002</v>
      </c>
      <c r="E85" s="25">
        <f t="shared" si="23"/>
        <v>0.36363636363636365</v>
      </c>
      <c r="F85" s="25">
        <f t="shared" si="24"/>
        <v>4.24</v>
      </c>
      <c r="G85" s="56" t="s">
        <v>63</v>
      </c>
      <c r="H85" s="65">
        <f>VLOOKUP(G85,VLookup!$A$3:$B$15,2,FALSE)</f>
        <v>9.25</v>
      </c>
      <c r="I85" s="65">
        <f t="shared" si="25"/>
        <v>0.82670454545454541</v>
      </c>
      <c r="J85" s="66">
        <f t="shared" si="26"/>
        <v>8.8545454545454554</v>
      </c>
      <c r="K85" s="54">
        <v>8.4</v>
      </c>
      <c r="L85" s="8">
        <f t="shared" si="27"/>
        <v>0.57954545454545459</v>
      </c>
      <c r="M85" s="8">
        <f t="shared" si="28"/>
        <v>6.1942857142857148</v>
      </c>
      <c r="N85" s="39">
        <v>5.94</v>
      </c>
      <c r="O85" s="25">
        <f t="shared" si="29"/>
        <v>0.61931818181818177</v>
      </c>
      <c r="P85" s="25">
        <f t="shared" si="30"/>
        <v>6.5542857142857134</v>
      </c>
      <c r="Q85" s="54" t="s">
        <v>53</v>
      </c>
      <c r="R85" s="6">
        <f>VLOOKUP(Q85,VLookup!$A$3:$B$15,2,FALSE)</f>
        <v>3.25</v>
      </c>
      <c r="S85" s="6">
        <f t="shared" si="31"/>
        <v>0.27272727272727271</v>
      </c>
      <c r="T85" s="13">
        <f t="shared" si="32"/>
        <v>3.2499999999999996</v>
      </c>
      <c r="U85" s="43">
        <v>7</v>
      </c>
      <c r="V85" s="25">
        <f t="shared" si="33"/>
        <v>0.57954545454545459</v>
      </c>
      <c r="W85" s="25">
        <f t="shared" si="34"/>
        <v>6.1621621621621632</v>
      </c>
      <c r="X85" s="54" t="s">
        <v>61</v>
      </c>
      <c r="Y85" s="10">
        <f>VLOOKUP(X85,VLookup!$A$3:$B$15,2,FALSE)</f>
        <v>7.75</v>
      </c>
      <c r="Z85" s="10">
        <f t="shared" si="35"/>
        <v>0.71153846153846156</v>
      </c>
      <c r="AA85" s="13">
        <f t="shared" si="36"/>
        <v>7.4411764705882346</v>
      </c>
      <c r="AB85" s="43" t="s">
        <v>61</v>
      </c>
      <c r="AC85" s="25">
        <f>VLOOKUP(AB85,VLookup!$A$3:$B$15,2,FALSE)</f>
        <v>7.75</v>
      </c>
      <c r="AD85" s="25">
        <f t="shared" si="18"/>
        <v>0.53409090909090906</v>
      </c>
      <c r="AE85" s="25">
        <f t="shared" si="37"/>
        <v>5.9260355029585794</v>
      </c>
      <c r="AF85" s="39">
        <v>3.5</v>
      </c>
      <c r="AG85" s="25">
        <f t="shared" si="19"/>
        <v>0.27840909090909094</v>
      </c>
      <c r="AH85" s="25">
        <f t="shared" si="38"/>
        <v>3.6520376175548592</v>
      </c>
      <c r="AI85" s="39" t="s">
        <v>62</v>
      </c>
      <c r="AJ85" s="25">
        <f>VLOOKUP(AI85,VLookup!$A$3:$B$15,2,FALSE)</f>
        <v>8.5</v>
      </c>
      <c r="AK85" s="25">
        <f t="shared" si="20"/>
        <v>0.79885057471264365</v>
      </c>
      <c r="AL85" s="36">
        <f t="shared" si="39"/>
        <v>8.4371257485029947</v>
      </c>
      <c r="AM85" s="102">
        <v>29</v>
      </c>
      <c r="AN85" s="106">
        <v>148</v>
      </c>
      <c r="AO85" s="25">
        <f t="shared" si="21"/>
        <v>0.84090909090909094</v>
      </c>
      <c r="AP85" s="36">
        <f t="shared" si="22"/>
        <v>8.5599999999999987</v>
      </c>
    </row>
    <row r="86" spans="1:42" x14ac:dyDescent="0.25">
      <c r="A86" s="83"/>
      <c r="B86" t="s">
        <v>145</v>
      </c>
      <c r="C86" s="52">
        <f t="shared" si="17"/>
        <v>4.8104352016328074</v>
      </c>
      <c r="D86" s="31">
        <v>6</v>
      </c>
      <c r="E86" s="25">
        <f t="shared" si="23"/>
        <v>0.10795454545454546</v>
      </c>
      <c r="F86" s="25">
        <f t="shared" si="24"/>
        <v>1.9257142857142857</v>
      </c>
      <c r="G86" s="56" t="s">
        <v>61</v>
      </c>
      <c r="H86" s="65">
        <f>VLOOKUP(G86,VLookup!$A$3:$B$15,2,FALSE)</f>
        <v>7.75</v>
      </c>
      <c r="I86" s="65">
        <f t="shared" si="25"/>
        <v>0.62215909090909083</v>
      </c>
      <c r="J86" s="66">
        <f t="shared" si="26"/>
        <v>6.8909090909090898</v>
      </c>
      <c r="K86" s="54">
        <v>8.5</v>
      </c>
      <c r="L86" s="8">
        <f t="shared" si="27"/>
        <v>0.68181818181818188</v>
      </c>
      <c r="M86" s="8">
        <f t="shared" si="28"/>
        <v>7.12</v>
      </c>
      <c r="N86" s="39">
        <v>4.75</v>
      </c>
      <c r="O86" s="25">
        <f t="shared" si="29"/>
        <v>0.21306818181818182</v>
      </c>
      <c r="P86" s="25">
        <f t="shared" si="30"/>
        <v>2.8771428571428572</v>
      </c>
      <c r="Q86" s="54" t="s">
        <v>55</v>
      </c>
      <c r="R86" s="6">
        <f>VLOOKUP(Q86,VLookup!$A$3:$B$15,2,FALSE)</f>
        <v>4.75</v>
      </c>
      <c r="S86" s="6">
        <f t="shared" si="31"/>
        <v>0.42613636363636365</v>
      </c>
      <c r="T86" s="13">
        <f t="shared" si="32"/>
        <v>4.75</v>
      </c>
      <c r="U86" s="43">
        <v>7</v>
      </c>
      <c r="V86" s="25">
        <f t="shared" si="33"/>
        <v>0.57954545454545459</v>
      </c>
      <c r="W86" s="25">
        <f t="shared" si="34"/>
        <v>6.1621621621621632</v>
      </c>
      <c r="X86" s="54" t="s">
        <v>54</v>
      </c>
      <c r="Y86" s="10">
        <f>VLOOKUP(X86,VLookup!$A$3:$B$15,2,FALSE)</f>
        <v>4</v>
      </c>
      <c r="Z86" s="10">
        <f t="shared" si="35"/>
        <v>0.11858974358974358</v>
      </c>
      <c r="AA86" s="13">
        <f t="shared" si="36"/>
        <v>2</v>
      </c>
      <c r="AB86" s="43" t="s">
        <v>57</v>
      </c>
      <c r="AC86" s="25">
        <f>VLOOKUP(AB86,VLookup!$A$3:$B$15,2,FALSE)</f>
        <v>7</v>
      </c>
      <c r="AD86" s="25">
        <f t="shared" si="18"/>
        <v>0.37784090909090906</v>
      </c>
      <c r="AE86" s="25">
        <f t="shared" si="37"/>
        <v>4.4615384615384617</v>
      </c>
      <c r="AF86" s="39">
        <v>4.5</v>
      </c>
      <c r="AG86" s="25">
        <f t="shared" si="19"/>
        <v>0.74715909090909094</v>
      </c>
      <c r="AH86" s="25">
        <f t="shared" si="38"/>
        <v>8.3072100313479638</v>
      </c>
      <c r="AI86" s="39" t="s">
        <v>56</v>
      </c>
      <c r="AJ86" s="25">
        <f>VLOOKUP(AI86,VLookup!$A$3:$B$15,2,FALSE)</f>
        <v>5.5</v>
      </c>
      <c r="AK86" s="25">
        <f t="shared" si="20"/>
        <v>0.45402298850574713</v>
      </c>
      <c r="AL86" s="36">
        <f t="shared" si="39"/>
        <v>5.203592814371258</v>
      </c>
      <c r="AM86" s="102">
        <v>122</v>
      </c>
      <c r="AN86" s="106">
        <v>56</v>
      </c>
      <c r="AO86" s="25">
        <f t="shared" si="21"/>
        <v>0.31818181818181818</v>
      </c>
      <c r="AP86" s="36">
        <f t="shared" si="22"/>
        <v>3.8285714285714287</v>
      </c>
    </row>
    <row r="87" spans="1:42" x14ac:dyDescent="0.25">
      <c r="A87" s="83"/>
      <c r="B87" t="s">
        <v>146</v>
      </c>
      <c r="C87" s="52">
        <f t="shared" si="17"/>
        <v>5.153382130682802</v>
      </c>
      <c r="D87" s="31">
        <v>7.6</v>
      </c>
      <c r="E87" s="25">
        <f t="shared" si="23"/>
        <v>0.66477272727272729</v>
      </c>
      <c r="F87" s="25">
        <f t="shared" si="24"/>
        <v>6.9657142857142862</v>
      </c>
      <c r="G87" s="56" t="s">
        <v>57</v>
      </c>
      <c r="H87" s="65">
        <f>VLOOKUP(G87,VLookup!$A$3:$B$15,2,FALSE)</f>
        <v>7</v>
      </c>
      <c r="I87" s="65">
        <f t="shared" si="25"/>
        <v>0.48011363636363635</v>
      </c>
      <c r="J87" s="66">
        <f t="shared" si="26"/>
        <v>5.5272727272727273</v>
      </c>
      <c r="K87" s="54">
        <v>8</v>
      </c>
      <c r="L87" s="8">
        <f t="shared" si="27"/>
        <v>0.25568181818181818</v>
      </c>
      <c r="M87" s="8">
        <f t="shared" si="28"/>
        <v>3.2628571428571429</v>
      </c>
      <c r="N87" s="39">
        <v>5.64</v>
      </c>
      <c r="O87" s="25">
        <f t="shared" si="29"/>
        <v>0.50568181818181823</v>
      </c>
      <c r="P87" s="25">
        <f t="shared" si="30"/>
        <v>5.5257142857142858</v>
      </c>
      <c r="Q87" s="54" t="s">
        <v>56</v>
      </c>
      <c r="R87" s="6">
        <f>VLOOKUP(Q87,VLookup!$A$3:$B$15,2,FALSE)</f>
        <v>5.5</v>
      </c>
      <c r="S87" s="6">
        <f t="shared" si="31"/>
        <v>0.50284090909090906</v>
      </c>
      <c r="T87" s="13">
        <f t="shared" si="32"/>
        <v>5.4999999999999991</v>
      </c>
      <c r="U87" s="43">
        <v>7</v>
      </c>
      <c r="V87" s="25">
        <f t="shared" si="33"/>
        <v>0.57954545454545459</v>
      </c>
      <c r="W87" s="25">
        <f t="shared" si="34"/>
        <v>6.1621621621621632</v>
      </c>
      <c r="X87" s="54" t="s">
        <v>57</v>
      </c>
      <c r="Y87" s="10">
        <f>VLOOKUP(X87,VLookup!$A$3:$B$15,2,FALSE)</f>
        <v>7</v>
      </c>
      <c r="Z87" s="10">
        <f t="shared" si="35"/>
        <v>0.52243589743589736</v>
      </c>
      <c r="AA87" s="13">
        <f t="shared" si="36"/>
        <v>5.7058823529411757</v>
      </c>
      <c r="AB87" s="43" t="s">
        <v>61</v>
      </c>
      <c r="AC87" s="25">
        <f>VLOOKUP(AB87,VLookup!$A$3:$B$15,2,FALSE)</f>
        <v>7.75</v>
      </c>
      <c r="AD87" s="25">
        <f t="shared" si="18"/>
        <v>0.53409090909090906</v>
      </c>
      <c r="AE87" s="25">
        <f t="shared" si="37"/>
        <v>5.9260355029585794</v>
      </c>
      <c r="AF87" s="39">
        <v>4</v>
      </c>
      <c r="AG87" s="25">
        <f t="shared" si="19"/>
        <v>0.51704545454545459</v>
      </c>
      <c r="AH87" s="25">
        <f t="shared" si="38"/>
        <v>6.0219435736677118</v>
      </c>
      <c r="AI87" s="39" t="s">
        <v>53</v>
      </c>
      <c r="AJ87" s="25">
        <f>VLOOKUP(AI87,VLookup!$A$3:$B$15,2,FALSE)</f>
        <v>3.25</v>
      </c>
      <c r="AK87" s="25">
        <f t="shared" si="20"/>
        <v>0.18965517241379309</v>
      </c>
      <c r="AL87" s="36">
        <f t="shared" si="39"/>
        <v>2.7245508982035931</v>
      </c>
      <c r="AM87" s="102">
        <v>143</v>
      </c>
      <c r="AN87" s="106">
        <v>35</v>
      </c>
      <c r="AO87" s="25">
        <f t="shared" si="21"/>
        <v>0.19886363636363635</v>
      </c>
      <c r="AP87" s="36">
        <f t="shared" si="22"/>
        <v>2.7485714285714287</v>
      </c>
    </row>
    <row r="88" spans="1:42" x14ac:dyDescent="0.25">
      <c r="A88" s="83"/>
      <c r="B88" t="s">
        <v>147</v>
      </c>
      <c r="C88" s="52">
        <f t="shared" si="17"/>
        <v>6.4543632745654032</v>
      </c>
      <c r="D88" s="31">
        <v>7.5709999999999997</v>
      </c>
      <c r="E88" s="25">
        <f t="shared" si="23"/>
        <v>0.65909090909090906</v>
      </c>
      <c r="F88" s="25">
        <f t="shared" si="24"/>
        <v>6.9142857142857137</v>
      </c>
      <c r="G88" s="56" t="s">
        <v>60</v>
      </c>
      <c r="H88" s="65">
        <f>VLOOKUP(G88,VLookup!$A$3:$B$15,2,FALSE)</f>
        <v>10</v>
      </c>
      <c r="I88" s="65">
        <f t="shared" si="25"/>
        <v>0.94602272727272729</v>
      </c>
      <c r="J88" s="66">
        <f t="shared" si="26"/>
        <v>10</v>
      </c>
      <c r="K88" s="54">
        <v>8.1999999999999993</v>
      </c>
      <c r="L88" s="8">
        <f t="shared" si="27"/>
        <v>0.39772727272727271</v>
      </c>
      <c r="M88" s="8">
        <f t="shared" si="28"/>
        <v>4.548571428571428</v>
      </c>
      <c r="N88" s="39">
        <v>5.63</v>
      </c>
      <c r="O88" s="25">
        <f t="shared" si="29"/>
        <v>0.49431818181818182</v>
      </c>
      <c r="P88" s="25">
        <f t="shared" si="30"/>
        <v>5.4228571428571426</v>
      </c>
      <c r="Q88" s="54" t="s">
        <v>56</v>
      </c>
      <c r="R88" s="6">
        <f>VLOOKUP(Q88,VLookup!$A$3:$B$15,2,FALSE)</f>
        <v>5.5</v>
      </c>
      <c r="S88" s="6">
        <f t="shared" si="31"/>
        <v>0.50284090909090906</v>
      </c>
      <c r="T88" s="13">
        <f t="shared" si="32"/>
        <v>5.4999999999999991</v>
      </c>
      <c r="U88" s="43">
        <v>7</v>
      </c>
      <c r="V88" s="25">
        <f t="shared" si="33"/>
        <v>0.57954545454545459</v>
      </c>
      <c r="W88" s="25">
        <f t="shared" si="34"/>
        <v>6.1621621621621632</v>
      </c>
      <c r="X88" s="54" t="s">
        <v>62</v>
      </c>
      <c r="Y88" s="10">
        <f>VLOOKUP(X88,VLookup!$A$3:$B$15,2,FALSE)</f>
        <v>8.5</v>
      </c>
      <c r="Z88" s="10">
        <f t="shared" si="35"/>
        <v>0.81730769230769229</v>
      </c>
      <c r="AA88" s="13">
        <f t="shared" si="36"/>
        <v>8.4117647058823515</v>
      </c>
      <c r="AB88" s="43" t="s">
        <v>61</v>
      </c>
      <c r="AC88" s="25">
        <f>VLOOKUP(AB88,VLookup!$A$3:$B$15,2,FALSE)</f>
        <v>7.75</v>
      </c>
      <c r="AD88" s="25">
        <f t="shared" si="18"/>
        <v>0.53409090909090906</v>
      </c>
      <c r="AE88" s="25">
        <f t="shared" si="37"/>
        <v>5.9260355029585794</v>
      </c>
      <c r="AF88" s="39">
        <v>5</v>
      </c>
      <c r="AG88" s="25">
        <f t="shared" si="19"/>
        <v>0.91761363636363635</v>
      </c>
      <c r="AH88" s="25">
        <f t="shared" si="38"/>
        <v>10</v>
      </c>
      <c r="AI88" s="39" t="s">
        <v>56</v>
      </c>
      <c r="AJ88" s="25">
        <f>VLOOKUP(AI88,VLookup!$A$3:$B$15,2,FALSE)</f>
        <v>5.5</v>
      </c>
      <c r="AK88" s="25">
        <f t="shared" si="20"/>
        <v>0.45402298850574713</v>
      </c>
      <c r="AL88" s="36">
        <f t="shared" si="39"/>
        <v>5.203592814371258</v>
      </c>
      <c r="AM88" s="102">
        <v>142</v>
      </c>
      <c r="AN88" s="106">
        <v>36</v>
      </c>
      <c r="AO88" s="25">
        <f t="shared" si="21"/>
        <v>0.20454545454545456</v>
      </c>
      <c r="AP88" s="36">
        <f t="shared" si="22"/>
        <v>2.8000000000000003</v>
      </c>
    </row>
    <row r="89" spans="1:42" x14ac:dyDescent="0.25">
      <c r="A89" s="83"/>
      <c r="B89" t="s">
        <v>148</v>
      </c>
      <c r="C89" s="52">
        <f t="shared" si="17"/>
        <v>5.2371144300361738</v>
      </c>
      <c r="D89" s="31">
        <v>7.6669999999999998</v>
      </c>
      <c r="E89" s="25">
        <f t="shared" ref="E89:E120" si="40">IFERROR(((RANK(D89,$D$25:$D$200,1)/COUNT($D$25:$D$200))+(COUNTIF($D$25:$D$200,"&lt;="&amp;D89)/COUNT($D$25:$D$200)))/2,"")</f>
        <v>0.71875</v>
      </c>
      <c r="F89" s="25">
        <f t="shared" ref="F89:F120" si="41">IFERROR(1+(E89-MIN($E$25:$E$200))*(10-1)/(MAX($E$25:$E$200)-MIN($E$25:$E$200)),"")</f>
        <v>7.4542857142857137</v>
      </c>
      <c r="G89" s="56" t="s">
        <v>61</v>
      </c>
      <c r="H89" s="65">
        <f>VLOOKUP(G89,VLookup!$A$3:$B$15,2,FALSE)</f>
        <v>7.75</v>
      </c>
      <c r="I89" s="65">
        <f t="shared" ref="I89:I120" si="42">IFERROR(((RANK(H89,$H$25:$H$200,1)/COUNT($H$25:$H$200))+(COUNTIF($H$25:$H$200,"&lt;="&amp;H89)/COUNT($H$25:$H$200)))/2,"")</f>
        <v>0.62215909090909083</v>
      </c>
      <c r="J89" s="66">
        <f t="shared" ref="J89:J120" si="43">IFERROR(1+(I89-MIN($I$25:$I$200))*(10-1)/(MAX($I$25:$I$200)-MIN($I$25:$I$200)),"")</f>
        <v>6.8909090909090898</v>
      </c>
      <c r="K89" s="54">
        <v>8</v>
      </c>
      <c r="L89" s="8">
        <f t="shared" ref="L89:L120" si="44">IFERROR(((RANK(K89,$K$25:$K$200,1)/COUNT($K$25:$K$200))+(COUNTIF($K$25:$K$200,"&lt;="&amp;K89)/COUNT($K$25:$K$200)))/2,"")</f>
        <v>0.25568181818181818</v>
      </c>
      <c r="M89" s="8">
        <f t="shared" ref="M89:M120" si="45">IFERROR(1+(L89-MIN($L$25:$L$200))*(10-1)/(MAX($L$25:$L$200)-MIN($L$25:$L$200)),"")</f>
        <v>3.2628571428571429</v>
      </c>
      <c r="N89" s="39">
        <v>6.2</v>
      </c>
      <c r="O89" s="25">
        <f t="shared" ref="O89:O120" si="46">IFERROR(((RANK(N89,$N$25:$N$200,1)/COUNT($N$25:$N$200))+(COUNTIF($N$25:$N$200,"&lt;="&amp;N89)/COUNT($N$25:$N$200)))/2,"")</f>
        <v>0.69318181818181823</v>
      </c>
      <c r="P89" s="25">
        <f t="shared" ref="P89:P120" si="47">IFERROR(1+(O89-MIN($O$25:$O$200))*(10-1)/(MAX($O$25:$O$200)-MIN($O$25:$O$200)),"")</f>
        <v>7.2228571428571433</v>
      </c>
      <c r="Q89" s="54" t="s">
        <v>58</v>
      </c>
      <c r="R89" s="6">
        <f>VLOOKUP(Q89,VLookup!$A$3:$B$15,2,FALSE)</f>
        <v>2.5</v>
      </c>
      <c r="S89" s="6">
        <f t="shared" ref="S89:S120" si="48">IFERROR(((RANK(R89,$R$25:$R$200,1)/COUNT($R$25:$R$200))+(COUNTIF($R$25:$R$200,"&lt;="&amp;R89)/COUNT($R$25:$R$200)))/2,"")</f>
        <v>0.19602272727272727</v>
      </c>
      <c r="T89" s="13">
        <f t="shared" ref="T89:T120" si="49">IFERROR(1+(S89-MIN($S$25:$S$200))*(10-1)/(MAX($S$25:$S$200)-MIN($S$25:$S$200)),"")</f>
        <v>2.5</v>
      </c>
      <c r="U89" s="43">
        <v>8</v>
      </c>
      <c r="V89" s="25">
        <f t="shared" ref="V89:V120" si="50">IFERROR(((RANK(U89,$U$25:$U$200,1)/COUNT($U$25:$U$200))+(COUNTIF($U$25:$U$200,"&lt;="&amp;U89)/COUNT($U$25:$U$200)))/2,"")</f>
        <v>0.86931818181818188</v>
      </c>
      <c r="W89" s="25">
        <f t="shared" ref="W89:W120" si="51">IFERROR(1+(V89-MIN($V$25:$V$200))*(10-1)/(MAX($V$25:$V$200)-MIN($V$25:$V$200)),"")</f>
        <v>8.9189189189189193</v>
      </c>
      <c r="X89" s="54" t="s">
        <v>63</v>
      </c>
      <c r="Y89" s="10">
        <f>VLOOKUP(X89,VLookup!$A$3:$B$15,2,FALSE)</f>
        <v>9.25</v>
      </c>
      <c r="Z89" s="10">
        <f t="shared" ref="Z89:Z120" si="52">IFERROR(((RANK(Y89,$Y$25:$Y$200,1)/COUNT($Y$25:$Y$200))+(COUNTIF($Y$25:$Y$200,"&lt;="&amp;Y89)/COUNT($Y$25:$Y$200)))/2,"")</f>
        <v>0.91346153846153844</v>
      </c>
      <c r="AA89" s="13">
        <f t="shared" ref="AA89:AA120" si="53">IFERROR(1+(Z89-MIN($Z$25:$Z$200))*(10-1)/(MAX($Z$25:$Z$200)-MIN($Z$25:$Z$200)),"")</f>
        <v>9.2941176470588225</v>
      </c>
      <c r="AB89" s="43" t="s">
        <v>55</v>
      </c>
      <c r="AC89" s="25">
        <f>VLOOKUP(AB89,VLookup!$A$3:$B$15,2,FALSE)</f>
        <v>4.75</v>
      </c>
      <c r="AD89" s="25">
        <f t="shared" si="18"/>
        <v>0.10227272727272727</v>
      </c>
      <c r="AE89" s="25">
        <f t="shared" ref="AE89:AE120" si="54">IFERROR(1+(AD89-MIN($AD$25:$AD$200))*(10-1)/(MAX($AD$25:$AD$200)-MIN($AD$25:$AD$200)),"")</f>
        <v>1.8786982248520712</v>
      </c>
      <c r="AF89" s="39">
        <v>3.5</v>
      </c>
      <c r="AG89" s="25">
        <f t="shared" si="19"/>
        <v>0.27840909090909094</v>
      </c>
      <c r="AH89" s="25">
        <f t="shared" ref="AH89:AH120" si="55">IFERROR(1+(AG89-MIN($AG$25:$AG$200))*(10-1)/(MAX($AG$25:$AG$200)-MIN($AG$25:$AG$200)),"")</f>
        <v>3.6520376175548592</v>
      </c>
      <c r="AI89" s="39" t="s">
        <v>56</v>
      </c>
      <c r="AJ89" s="25">
        <f>VLOOKUP(AI89,VLookup!$A$3:$B$15,2,FALSE)</f>
        <v>5.5</v>
      </c>
      <c r="AK89" s="25">
        <f t="shared" si="20"/>
        <v>0.45402298850574713</v>
      </c>
      <c r="AL89" s="36">
        <f t="shared" ref="AL89:AL103" si="56">IFERROR(1+(AK89-MIN($AK$25:$AK$200))*(10-1)/(MAX($AK$25:$AK$200)-MIN($AK$25:$AK$200)),"")</f>
        <v>5.203592814371258</v>
      </c>
      <c r="AM89" s="102">
        <v>157</v>
      </c>
      <c r="AN89" s="106">
        <v>21</v>
      </c>
      <c r="AO89" s="25">
        <f t="shared" si="21"/>
        <v>0.11931818181818182</v>
      </c>
      <c r="AP89" s="36">
        <f t="shared" si="22"/>
        <v>2.0285714285714289</v>
      </c>
    </row>
    <row r="90" spans="1:42" x14ac:dyDescent="0.25">
      <c r="A90" s="83"/>
      <c r="B90" t="s">
        <v>149</v>
      </c>
      <c r="C90" s="52">
        <f t="shared" ref="C90:C153" si="57">(SUM(F90,M90,AE90,AH90,AL90,W90,T90,P90,AA90,J90,AP90)-MAX(F90,M90,AE90,AH90,AL90,W90,T90,P90,AA90,J90,AP90)-MIN(F90,M90,AE90,AH90,AL90,W90,T90,P90,AA90,J90,AP90))/(COUNT(F90,M90,AE90,AH90,AL90,W90,T90,P90,AA90,J90,AP90)-2)</f>
        <v>6.4474932988503832</v>
      </c>
      <c r="D90" s="31">
        <v>7.4290000000000003</v>
      </c>
      <c r="E90" s="25">
        <f t="shared" si="40"/>
        <v>0.58806818181818188</v>
      </c>
      <c r="F90" s="25">
        <f t="shared" si="41"/>
        <v>6.2714285714285714</v>
      </c>
      <c r="G90" s="56" t="s">
        <v>63</v>
      </c>
      <c r="H90" s="65">
        <f>VLOOKUP(G90,VLookup!$A$3:$B$15,2,FALSE)</f>
        <v>9.25</v>
      </c>
      <c r="I90" s="65">
        <f t="shared" si="42"/>
        <v>0.82670454545454541</v>
      </c>
      <c r="J90" s="66">
        <f t="shared" si="43"/>
        <v>8.8545454545454554</v>
      </c>
      <c r="K90" s="54">
        <v>8.9</v>
      </c>
      <c r="L90" s="8">
        <f t="shared" si="44"/>
        <v>0.92897727272727271</v>
      </c>
      <c r="M90" s="8">
        <f t="shared" si="45"/>
        <v>9.3571428571428559</v>
      </c>
      <c r="N90" s="39">
        <v>5</v>
      </c>
      <c r="O90" s="25">
        <f t="shared" si="46"/>
        <v>0.28125</v>
      </c>
      <c r="P90" s="25">
        <f t="shared" si="47"/>
        <v>3.4942857142857142</v>
      </c>
      <c r="Q90" s="54" t="s">
        <v>62</v>
      </c>
      <c r="R90" s="6">
        <f>VLOOKUP(Q90,VLookup!$A$3:$B$15,2,FALSE)</f>
        <v>8.5</v>
      </c>
      <c r="S90" s="6">
        <f t="shared" si="48"/>
        <v>0.80965909090909083</v>
      </c>
      <c r="T90" s="13">
        <f t="shared" si="49"/>
        <v>8.4999999999999982</v>
      </c>
      <c r="U90" s="43">
        <v>7</v>
      </c>
      <c r="V90" s="25">
        <f t="shared" si="50"/>
        <v>0.57954545454545459</v>
      </c>
      <c r="W90" s="25">
        <f t="shared" si="51"/>
        <v>6.1621621621621632</v>
      </c>
      <c r="X90" s="54" t="s">
        <v>61</v>
      </c>
      <c r="Y90" s="10">
        <f>VLOOKUP(X90,VLookup!$A$3:$B$15,2,FALSE)</f>
        <v>7.75</v>
      </c>
      <c r="Z90" s="10">
        <f t="shared" si="52"/>
        <v>0.71153846153846156</v>
      </c>
      <c r="AA90" s="13">
        <f t="shared" si="53"/>
        <v>7.4411764705882346</v>
      </c>
      <c r="AB90" s="43" t="s">
        <v>57</v>
      </c>
      <c r="AC90" s="25">
        <f>VLOOKUP(AB90,VLookup!$A$3:$B$15,2,FALSE)</f>
        <v>7</v>
      </c>
      <c r="AD90" s="25">
        <f t="shared" ref="AD90:AD153" si="58">IFERROR(((RANK(AC90,$AC$25:$AC$200,1)/COUNT($AC$25:$AC$200))+(COUNTIF($AC$25:$AC$200,"&lt;="&amp;AC90)/COUNT($AC$25:$AC$200)))/2,"")</f>
        <v>0.37784090909090906</v>
      </c>
      <c r="AE90" s="25">
        <f t="shared" si="54"/>
        <v>4.4615384615384617</v>
      </c>
      <c r="AF90" s="39">
        <v>4</v>
      </c>
      <c r="AG90" s="25">
        <f t="shared" ref="AG90:AG153" si="59">IFERROR(((RANK(AF90,$AF$25:$AF$200,1)/COUNT($AF$25:$AF$200))+(COUNTIF($AF$25:$AF$200,"&lt;="&amp;AF90)/COUNT($AF$25:$AF$200)))/2,"")</f>
        <v>0.51704545454545459</v>
      </c>
      <c r="AH90" s="25">
        <f t="shared" si="55"/>
        <v>6.0219435736677118</v>
      </c>
      <c r="AI90" s="39" t="s">
        <v>57</v>
      </c>
      <c r="AJ90" s="25">
        <f>VLOOKUP(AI90,VLookup!$A$3:$B$15,2,FALSE)</f>
        <v>7</v>
      </c>
      <c r="AK90" s="25">
        <f t="shared" ref="AK90:AK103" si="60">IFERROR(((RANK(AJ90,$AJ$25:$AJ$200,1)/COUNT($AJ$25:$AJ$200))+(COUNTIF($AJ$25:$AJ$200,"&lt;="&amp;AJ90)/COUNT($AJ$25:$AJ$200)))/2,"")</f>
        <v>0.62643678160919536</v>
      </c>
      <c r="AL90" s="36">
        <f t="shared" si="56"/>
        <v>6.8203592814371259</v>
      </c>
      <c r="AM90" s="102">
        <v>146</v>
      </c>
      <c r="AN90" s="106">
        <v>32</v>
      </c>
      <c r="AO90" s="25">
        <f t="shared" ref="AO90:AO153" si="61">IFERROR(((RANK(AN90,$AN$25:$AN$200,1)/COUNT($AN$25:$AN$200))+(COUNTIF($AN$25:$AN$200,"&lt;="&amp;AN90)/COUNT($AN$25:$AN$200)))/2,"")</f>
        <v>0.18181818181818182</v>
      </c>
      <c r="AP90" s="36">
        <f t="shared" ref="AP90:AP153" si="62">IFERROR(1+(AO90-MIN($AO$25:$AO$200))*(10-1)/(MAX($AO$25:$AO$200)-MIN($AO$25:$AO$200)),"")</f>
        <v>2.5942857142857143</v>
      </c>
    </row>
    <row r="91" spans="1:42" x14ac:dyDescent="0.25">
      <c r="A91" s="83"/>
      <c r="B91" t="s">
        <v>150</v>
      </c>
      <c r="C91" s="52">
        <f t="shared" si="57"/>
        <v>4.9838139899016127</v>
      </c>
      <c r="D91" s="31">
        <v>7.5</v>
      </c>
      <c r="E91" s="25">
        <f t="shared" si="40"/>
        <v>0.60795454545454541</v>
      </c>
      <c r="F91" s="25">
        <f t="shared" si="41"/>
        <v>6.4514285714285711</v>
      </c>
      <c r="G91" s="56" t="s">
        <v>57</v>
      </c>
      <c r="H91" s="65">
        <f>VLOOKUP(G91,VLookup!$A$3:$B$15,2,FALSE)</f>
        <v>7</v>
      </c>
      <c r="I91" s="65">
        <f t="shared" si="42"/>
        <v>0.48011363636363635</v>
      </c>
      <c r="J91" s="66">
        <f t="shared" si="43"/>
        <v>5.5272727272727273</v>
      </c>
      <c r="K91" s="54">
        <v>7.9</v>
      </c>
      <c r="L91" s="8">
        <f t="shared" si="44"/>
        <v>0.1875</v>
      </c>
      <c r="M91" s="8">
        <f t="shared" si="45"/>
        <v>2.6457142857142859</v>
      </c>
      <c r="N91" s="39">
        <v>5.47</v>
      </c>
      <c r="O91" s="25">
        <f t="shared" si="46"/>
        <v>0.40909090909090912</v>
      </c>
      <c r="P91" s="25">
        <f t="shared" si="47"/>
        <v>4.6514285714285712</v>
      </c>
      <c r="Q91" s="54" t="s">
        <v>56</v>
      </c>
      <c r="R91" s="6">
        <f>VLOOKUP(Q91,VLookup!$A$3:$B$15,2,FALSE)</f>
        <v>5.5</v>
      </c>
      <c r="S91" s="6">
        <f t="shared" si="48"/>
        <v>0.50284090909090906</v>
      </c>
      <c r="T91" s="13">
        <f t="shared" si="49"/>
        <v>5.4999999999999991</v>
      </c>
      <c r="U91" s="43">
        <v>6</v>
      </c>
      <c r="V91" s="25">
        <f t="shared" si="50"/>
        <v>0.22727272727272727</v>
      </c>
      <c r="W91" s="25">
        <f t="shared" si="51"/>
        <v>2.8108108108108105</v>
      </c>
      <c r="X91" s="54" t="s">
        <v>61</v>
      </c>
      <c r="Y91" s="10">
        <f>VLOOKUP(X91,VLookup!$A$3:$B$15,2,FALSE)</f>
        <v>7.75</v>
      </c>
      <c r="Z91" s="10">
        <f t="shared" si="52"/>
        <v>0.71153846153846156</v>
      </c>
      <c r="AA91" s="13">
        <f t="shared" si="53"/>
        <v>7.4411764705882346</v>
      </c>
      <c r="AB91" s="43" t="s">
        <v>62</v>
      </c>
      <c r="AC91" s="25">
        <f>VLOOKUP(AB91,VLookup!$A$3:$B$15,2,FALSE)</f>
        <v>8.5</v>
      </c>
      <c r="AD91" s="25">
        <f t="shared" si="58"/>
        <v>0.71306818181818188</v>
      </c>
      <c r="AE91" s="25">
        <f t="shared" si="54"/>
        <v>7.603550295857989</v>
      </c>
      <c r="AF91" s="39">
        <v>4</v>
      </c>
      <c r="AG91" s="25">
        <f t="shared" si="59"/>
        <v>0.51704545454545459</v>
      </c>
      <c r="AH91" s="25">
        <f t="shared" si="55"/>
        <v>6.0219435736677118</v>
      </c>
      <c r="AI91" s="39" t="s">
        <v>53</v>
      </c>
      <c r="AJ91" s="25">
        <f>VLOOKUP(AI91,VLookup!$A$3:$B$15,2,FALSE)</f>
        <v>3.25</v>
      </c>
      <c r="AK91" s="25">
        <f t="shared" si="60"/>
        <v>0.18965517241379309</v>
      </c>
      <c r="AL91" s="36">
        <f t="shared" si="56"/>
        <v>2.7245508982035931</v>
      </c>
      <c r="AM91" s="102">
        <v>124</v>
      </c>
      <c r="AN91" s="106">
        <v>54</v>
      </c>
      <c r="AO91" s="25">
        <f t="shared" si="61"/>
        <v>0.30681818181818182</v>
      </c>
      <c r="AP91" s="36">
        <f t="shared" si="62"/>
        <v>3.725714285714286</v>
      </c>
    </row>
    <row r="92" spans="1:42" x14ac:dyDescent="0.25">
      <c r="A92" s="83"/>
      <c r="B92" t="s">
        <v>151</v>
      </c>
      <c r="C92" s="52">
        <f t="shared" si="57"/>
        <v>6.7953795331014293</v>
      </c>
      <c r="D92" s="31">
        <v>7.625</v>
      </c>
      <c r="E92" s="25">
        <f t="shared" si="40"/>
        <v>0.6875</v>
      </c>
      <c r="F92" s="25">
        <f t="shared" si="41"/>
        <v>7.1714285714285708</v>
      </c>
      <c r="G92" s="56" t="s">
        <v>63</v>
      </c>
      <c r="H92" s="65">
        <f>VLOOKUP(G92,VLookup!$A$3:$B$15,2,FALSE)</f>
        <v>9.25</v>
      </c>
      <c r="I92" s="65">
        <f t="shared" si="42"/>
        <v>0.82670454545454541</v>
      </c>
      <c r="J92" s="66">
        <f t="shared" si="43"/>
        <v>8.8545454545454554</v>
      </c>
      <c r="K92" s="54">
        <v>8.6999999999999993</v>
      </c>
      <c r="L92" s="8">
        <f t="shared" si="44"/>
        <v>0.82954545454545459</v>
      </c>
      <c r="M92" s="8">
        <f t="shared" si="45"/>
        <v>8.4571428571428591</v>
      </c>
      <c r="N92" s="39">
        <v>6.1</v>
      </c>
      <c r="O92" s="25">
        <f t="shared" si="46"/>
        <v>0.66761363636363635</v>
      </c>
      <c r="P92" s="25">
        <f t="shared" si="47"/>
        <v>6.9914285714285711</v>
      </c>
      <c r="Q92" s="54" t="s">
        <v>54</v>
      </c>
      <c r="R92" s="6">
        <f>VLOOKUP(Q92,VLookup!$A$3:$B$15,2,FALSE)</f>
        <v>4</v>
      </c>
      <c r="S92" s="6">
        <f t="shared" si="48"/>
        <v>0.34943181818181818</v>
      </c>
      <c r="T92" s="13">
        <f t="shared" si="49"/>
        <v>3.9999999999999996</v>
      </c>
      <c r="U92" s="43">
        <v>7</v>
      </c>
      <c r="V92" s="25">
        <f t="shared" si="50"/>
        <v>0.57954545454545459</v>
      </c>
      <c r="W92" s="25">
        <f t="shared" si="51"/>
        <v>6.1621621621621632</v>
      </c>
      <c r="X92" s="54" t="s">
        <v>57</v>
      </c>
      <c r="Y92" s="10">
        <f>VLOOKUP(X92,VLookup!$A$3:$B$15,2,FALSE)</f>
        <v>7</v>
      </c>
      <c r="Z92" s="10">
        <f t="shared" si="52"/>
        <v>0.52243589743589736</v>
      </c>
      <c r="AA92" s="13">
        <f t="shared" si="53"/>
        <v>5.7058823529411757</v>
      </c>
      <c r="AB92" s="43" t="s">
        <v>61</v>
      </c>
      <c r="AC92" s="25">
        <f>VLOOKUP(AB92,VLookup!$A$3:$B$15,2,FALSE)</f>
        <v>7.75</v>
      </c>
      <c r="AD92" s="25">
        <f t="shared" si="58"/>
        <v>0.53409090909090906</v>
      </c>
      <c r="AE92" s="25">
        <f t="shared" si="54"/>
        <v>5.9260355029585794</v>
      </c>
      <c r="AF92" s="39">
        <v>4.5</v>
      </c>
      <c r="AG92" s="25">
        <f t="shared" si="59"/>
        <v>0.74715909090909094</v>
      </c>
      <c r="AH92" s="25">
        <f t="shared" si="55"/>
        <v>8.3072100313479638</v>
      </c>
      <c r="AI92" s="39" t="s">
        <v>62</v>
      </c>
      <c r="AJ92" s="25">
        <f>VLOOKUP(AI92,VLookup!$A$3:$B$15,2,FALSE)</f>
        <v>8.5</v>
      </c>
      <c r="AK92" s="25">
        <f t="shared" si="60"/>
        <v>0.79885057471264365</v>
      </c>
      <c r="AL92" s="36">
        <f t="shared" si="56"/>
        <v>8.4371257485029947</v>
      </c>
      <c r="AM92" s="102">
        <v>126</v>
      </c>
      <c r="AN92" s="106">
        <v>52</v>
      </c>
      <c r="AO92" s="25">
        <f t="shared" si="61"/>
        <v>0.29545454545454547</v>
      </c>
      <c r="AP92" s="36">
        <f t="shared" si="62"/>
        <v>3.6228571428571432</v>
      </c>
    </row>
    <row r="93" spans="1:42" x14ac:dyDescent="0.25">
      <c r="A93" s="83"/>
      <c r="B93" t="s">
        <v>152</v>
      </c>
      <c r="C93" s="52">
        <f t="shared" si="57"/>
        <v>5.3730299465602274</v>
      </c>
      <c r="D93" s="31">
        <v>6.7779999999999996</v>
      </c>
      <c r="E93" s="25">
        <f t="shared" si="40"/>
        <v>0.34659090909090912</v>
      </c>
      <c r="F93" s="25">
        <f t="shared" si="41"/>
        <v>4.0857142857142854</v>
      </c>
      <c r="G93" s="56" t="s">
        <v>60</v>
      </c>
      <c r="H93" s="65">
        <f>VLOOKUP(G93,VLookup!$A$3:$B$15,2,FALSE)</f>
        <v>10</v>
      </c>
      <c r="I93" s="65">
        <f t="shared" si="42"/>
        <v>0.94602272727272729</v>
      </c>
      <c r="J93" s="66">
        <f t="shared" si="43"/>
        <v>10</v>
      </c>
      <c r="K93" s="54">
        <v>8.1</v>
      </c>
      <c r="L93" s="8">
        <f t="shared" si="44"/>
        <v>0.32386363636363635</v>
      </c>
      <c r="M93" s="8">
        <f t="shared" si="45"/>
        <v>3.8800000000000003</v>
      </c>
      <c r="N93" s="39">
        <v>5.0999999999999996</v>
      </c>
      <c r="O93" s="25">
        <f t="shared" si="46"/>
        <v>0.30681818181818182</v>
      </c>
      <c r="P93" s="25">
        <f t="shared" si="47"/>
        <v>3.725714285714286</v>
      </c>
      <c r="Q93" s="54" t="s">
        <v>52</v>
      </c>
      <c r="R93" s="6">
        <f>VLOOKUP(Q93,VLookup!$A$3:$B$15,2,FALSE)</f>
        <v>1.75</v>
      </c>
      <c r="S93" s="6">
        <f t="shared" si="48"/>
        <v>0.11931818181818182</v>
      </c>
      <c r="T93" s="13">
        <f t="shared" si="49"/>
        <v>1.75</v>
      </c>
      <c r="U93" s="43">
        <v>7</v>
      </c>
      <c r="V93" s="25">
        <f t="shared" si="50"/>
        <v>0.57954545454545459</v>
      </c>
      <c r="W93" s="25">
        <f t="shared" si="51"/>
        <v>6.1621621621621632</v>
      </c>
      <c r="X93" s="54" t="s">
        <v>57</v>
      </c>
      <c r="Y93" s="10">
        <f>VLOOKUP(X93,VLookup!$A$3:$B$15,2,FALSE)</f>
        <v>7</v>
      </c>
      <c r="Z93" s="10">
        <f t="shared" si="52"/>
        <v>0.52243589743589736</v>
      </c>
      <c r="AA93" s="13">
        <f t="shared" si="53"/>
        <v>5.7058823529411757</v>
      </c>
      <c r="AB93" s="43" t="s">
        <v>61</v>
      </c>
      <c r="AC93" s="25">
        <f>VLOOKUP(AB93,VLookup!$A$3:$B$15,2,FALSE)</f>
        <v>7.75</v>
      </c>
      <c r="AD93" s="25">
        <f t="shared" si="58"/>
        <v>0.53409090909090906</v>
      </c>
      <c r="AE93" s="25">
        <f t="shared" si="54"/>
        <v>5.9260355029585794</v>
      </c>
      <c r="AF93" s="39">
        <v>4.5</v>
      </c>
      <c r="AG93" s="25">
        <f t="shared" si="59"/>
        <v>0.74715909090909094</v>
      </c>
      <c r="AH93" s="25">
        <f t="shared" si="55"/>
        <v>8.3072100313479638</v>
      </c>
      <c r="AI93" s="39" t="s">
        <v>53</v>
      </c>
      <c r="AJ93" s="25">
        <f>VLOOKUP(AI93,VLookup!$A$3:$B$15,2,FALSE)</f>
        <v>3.25</v>
      </c>
      <c r="AK93" s="25">
        <f t="shared" si="60"/>
        <v>0.18965517241379309</v>
      </c>
      <c r="AL93" s="36">
        <f t="shared" si="56"/>
        <v>2.7245508982035931</v>
      </c>
      <c r="AM93" s="102">
        <v>43</v>
      </c>
      <c r="AN93" s="106">
        <v>134</v>
      </c>
      <c r="AO93" s="25">
        <f t="shared" si="61"/>
        <v>0.76136363636363635</v>
      </c>
      <c r="AP93" s="36">
        <f t="shared" si="62"/>
        <v>7.84</v>
      </c>
    </row>
    <row r="94" spans="1:42" x14ac:dyDescent="0.25">
      <c r="A94" s="83"/>
      <c r="B94" t="s">
        <v>153</v>
      </c>
      <c r="C94" s="52">
        <f t="shared" si="57"/>
        <v>5.9423274557133183</v>
      </c>
      <c r="D94" s="31">
        <v>7.6669999999999998</v>
      </c>
      <c r="E94" s="25">
        <f t="shared" si="40"/>
        <v>0.71875</v>
      </c>
      <c r="F94" s="25">
        <f t="shared" si="41"/>
        <v>7.4542857142857137</v>
      </c>
      <c r="G94" s="56" t="s">
        <v>63</v>
      </c>
      <c r="H94" s="65">
        <f>VLOOKUP(G94,VLookup!$A$3:$B$15,2,FALSE)</f>
        <v>9.25</v>
      </c>
      <c r="I94" s="65">
        <f t="shared" si="42"/>
        <v>0.82670454545454541</v>
      </c>
      <c r="J94" s="66">
        <f t="shared" si="43"/>
        <v>8.8545454545454554</v>
      </c>
      <c r="K94" s="54">
        <v>8.4</v>
      </c>
      <c r="L94" s="8">
        <f t="shared" si="44"/>
        <v>0.57954545454545459</v>
      </c>
      <c r="M94" s="8">
        <f t="shared" si="45"/>
        <v>6.1942857142857148</v>
      </c>
      <c r="N94" s="39">
        <v>4.9000000000000004</v>
      </c>
      <c r="O94" s="25">
        <f t="shared" si="46"/>
        <v>0.26136363636363635</v>
      </c>
      <c r="P94" s="25">
        <f t="shared" si="47"/>
        <v>3.3142857142857145</v>
      </c>
      <c r="Q94" s="54" t="s">
        <v>59</v>
      </c>
      <c r="R94" s="6">
        <f>VLOOKUP(Q94,VLookup!$A$3:$B$15,2,FALSE)</f>
        <v>6.25</v>
      </c>
      <c r="S94" s="6">
        <f t="shared" si="48"/>
        <v>0.57954545454545459</v>
      </c>
      <c r="T94" s="13">
        <f t="shared" si="49"/>
        <v>6.25</v>
      </c>
      <c r="U94" s="43">
        <v>6</v>
      </c>
      <c r="V94" s="25">
        <f t="shared" si="50"/>
        <v>0.22727272727272727</v>
      </c>
      <c r="W94" s="25">
        <f t="shared" si="51"/>
        <v>2.8108108108108105</v>
      </c>
      <c r="X94" s="54" t="s">
        <v>61</v>
      </c>
      <c r="Y94" s="10">
        <f>VLOOKUP(X94,VLookup!$A$3:$B$15,2,FALSE)</f>
        <v>7.75</v>
      </c>
      <c r="Z94" s="10">
        <f t="shared" si="52"/>
        <v>0.71153846153846156</v>
      </c>
      <c r="AA94" s="13">
        <f t="shared" si="53"/>
        <v>7.4411764705882346</v>
      </c>
      <c r="AB94" s="43" t="s">
        <v>61</v>
      </c>
      <c r="AC94" s="25">
        <f>VLOOKUP(AB94,VLookup!$A$3:$B$15,2,FALSE)</f>
        <v>7.75</v>
      </c>
      <c r="AD94" s="25">
        <f t="shared" si="58"/>
        <v>0.53409090909090906</v>
      </c>
      <c r="AE94" s="25">
        <f t="shared" si="54"/>
        <v>5.9260355029585794</v>
      </c>
      <c r="AF94" s="39">
        <v>4.5</v>
      </c>
      <c r="AG94" s="25">
        <f t="shared" si="59"/>
        <v>0.74715909090909094</v>
      </c>
      <c r="AH94" s="25">
        <f t="shared" si="55"/>
        <v>8.3072100313479638</v>
      </c>
      <c r="AI94" s="39" t="s">
        <v>53</v>
      </c>
      <c r="AJ94" s="25">
        <f>VLOOKUP(AI94,VLookup!$A$3:$B$15,2,FALSE)</f>
        <v>3.25</v>
      </c>
      <c r="AK94" s="25">
        <f t="shared" si="60"/>
        <v>0.18965517241379309</v>
      </c>
      <c r="AL94" s="36">
        <f t="shared" si="56"/>
        <v>2.7245508982035931</v>
      </c>
      <c r="AM94" s="102">
        <v>84</v>
      </c>
      <c r="AN94" s="106">
        <v>94</v>
      </c>
      <c r="AO94" s="25">
        <f t="shared" si="61"/>
        <v>0.53409090909090906</v>
      </c>
      <c r="AP94" s="36">
        <f t="shared" si="62"/>
        <v>5.782857142857142</v>
      </c>
    </row>
    <row r="95" spans="1:42" x14ac:dyDescent="0.25">
      <c r="A95" s="83"/>
      <c r="B95" t="s">
        <v>154</v>
      </c>
      <c r="C95" s="52">
        <f t="shared" si="57"/>
        <v>6.4382177296360474</v>
      </c>
      <c r="D95" s="31">
        <v>8.1999999999999993</v>
      </c>
      <c r="E95" s="25">
        <f t="shared" si="40"/>
        <v>0.88636363636363646</v>
      </c>
      <c r="F95" s="25">
        <f t="shared" si="41"/>
        <v>8.9714285714285715</v>
      </c>
      <c r="G95" s="56" t="s">
        <v>63</v>
      </c>
      <c r="H95" s="65">
        <f>VLOOKUP(G95,VLookup!$A$3:$B$15,2,FALSE)</f>
        <v>9.25</v>
      </c>
      <c r="I95" s="65">
        <f t="shared" si="42"/>
        <v>0.82670454545454541</v>
      </c>
      <c r="J95" s="66">
        <f t="shared" si="43"/>
        <v>8.8545454545454554</v>
      </c>
      <c r="K95" s="54">
        <v>8</v>
      </c>
      <c r="L95" s="8">
        <f t="shared" si="44"/>
        <v>0.25568181818181818</v>
      </c>
      <c r="M95" s="8">
        <f t="shared" si="45"/>
        <v>3.2628571428571429</v>
      </c>
      <c r="N95" s="39">
        <v>5.44</v>
      </c>
      <c r="O95" s="25">
        <f t="shared" si="46"/>
        <v>0.40056818181818177</v>
      </c>
      <c r="P95" s="25">
        <f t="shared" si="47"/>
        <v>4.5742857142857147</v>
      </c>
      <c r="Q95" s="54" t="s">
        <v>54</v>
      </c>
      <c r="R95" s="6">
        <f>VLOOKUP(Q95,VLookup!$A$3:$B$15,2,FALSE)</f>
        <v>4</v>
      </c>
      <c r="S95" s="6">
        <f t="shared" si="48"/>
        <v>0.34943181818181818</v>
      </c>
      <c r="T95" s="13">
        <f t="shared" si="49"/>
        <v>3.9999999999999996</v>
      </c>
      <c r="U95" s="43">
        <v>5</v>
      </c>
      <c r="V95" s="25">
        <f t="shared" si="50"/>
        <v>3.6931818181818177E-2</v>
      </c>
      <c r="W95" s="25">
        <f t="shared" si="51"/>
        <v>1</v>
      </c>
      <c r="X95" s="54" t="s">
        <v>62</v>
      </c>
      <c r="Y95" s="10">
        <f>VLOOKUP(X95,VLookup!$A$3:$B$15,2,FALSE)</f>
        <v>8.5</v>
      </c>
      <c r="Z95" s="10">
        <f t="shared" si="52"/>
        <v>0.81730769230769229</v>
      </c>
      <c r="AA95" s="13">
        <f t="shared" si="53"/>
        <v>8.4117647058823515</v>
      </c>
      <c r="AB95" s="43" t="s">
        <v>63</v>
      </c>
      <c r="AC95" s="25">
        <f>VLOOKUP(AB95,VLookup!$A$3:$B$15,2,FALSE)</f>
        <v>9.25</v>
      </c>
      <c r="AD95" s="25">
        <f t="shared" si="58"/>
        <v>0.86647727272727271</v>
      </c>
      <c r="AE95" s="25">
        <f t="shared" si="54"/>
        <v>9.0414201183431953</v>
      </c>
      <c r="AF95" s="39">
        <v>4</v>
      </c>
      <c r="AG95" s="25">
        <f t="shared" si="59"/>
        <v>0.51704545454545459</v>
      </c>
      <c r="AH95" s="25">
        <f t="shared" si="55"/>
        <v>6.0219435736677118</v>
      </c>
      <c r="AI95" s="39" t="s">
        <v>63</v>
      </c>
      <c r="AJ95" s="25">
        <f>VLOOKUP(AI95,VLookup!$A$3:$B$15,2,FALSE)</f>
        <v>9.25</v>
      </c>
      <c r="AK95" s="25">
        <f t="shared" si="60"/>
        <v>0.88505747126436785</v>
      </c>
      <c r="AL95" s="36">
        <f t="shared" si="56"/>
        <v>9.2455089820359291</v>
      </c>
      <c r="AM95" s="102">
        <v>103</v>
      </c>
      <c r="AN95" s="106">
        <v>75</v>
      </c>
      <c r="AO95" s="25">
        <f t="shared" si="61"/>
        <v>0.42613636363636365</v>
      </c>
      <c r="AP95" s="36">
        <f t="shared" si="62"/>
        <v>4.805714285714286</v>
      </c>
    </row>
    <row r="96" spans="1:42" x14ac:dyDescent="0.25">
      <c r="A96" s="83"/>
      <c r="B96" t="s">
        <v>155</v>
      </c>
      <c r="C96" s="52">
        <f t="shared" si="57"/>
        <v>8.1346609339331586</v>
      </c>
      <c r="D96" s="31">
        <v>7.8</v>
      </c>
      <c r="E96" s="25">
        <f t="shared" si="40"/>
        <v>0.77556818181818188</v>
      </c>
      <c r="F96" s="25">
        <f t="shared" si="41"/>
        <v>7.9685714285714289</v>
      </c>
      <c r="G96" s="56" t="s">
        <v>60</v>
      </c>
      <c r="H96" s="65">
        <f>VLOOKUP(G96,VLookup!$A$3:$B$15,2,FALSE)</f>
        <v>10</v>
      </c>
      <c r="I96" s="65">
        <f t="shared" si="42"/>
        <v>0.94602272727272729</v>
      </c>
      <c r="J96" s="66">
        <f t="shared" si="43"/>
        <v>10</v>
      </c>
      <c r="K96" s="54">
        <v>8.5</v>
      </c>
      <c r="L96" s="8">
        <f t="shared" si="44"/>
        <v>0.68181818181818188</v>
      </c>
      <c r="M96" s="8">
        <f t="shared" si="45"/>
        <v>7.12</v>
      </c>
      <c r="N96" s="39">
        <v>6.3</v>
      </c>
      <c r="O96" s="25">
        <f t="shared" si="46"/>
        <v>0.73863636363636365</v>
      </c>
      <c r="P96" s="25">
        <f t="shared" si="47"/>
        <v>7.6342857142857135</v>
      </c>
      <c r="Q96" s="54" t="s">
        <v>60</v>
      </c>
      <c r="R96" s="6">
        <f>VLOOKUP(Q96,VLookup!$A$3:$B$15,2,FALSE)</f>
        <v>10</v>
      </c>
      <c r="S96" s="6">
        <f t="shared" si="48"/>
        <v>0.96306818181818188</v>
      </c>
      <c r="T96" s="13">
        <f t="shared" si="49"/>
        <v>10</v>
      </c>
      <c r="U96" s="43">
        <v>7</v>
      </c>
      <c r="V96" s="25">
        <f t="shared" si="50"/>
        <v>0.57954545454545459</v>
      </c>
      <c r="W96" s="25">
        <f t="shared" si="51"/>
        <v>6.1621621621621632</v>
      </c>
      <c r="X96" s="54" t="s">
        <v>57</v>
      </c>
      <c r="Y96" s="10">
        <f>VLOOKUP(X96,VLookup!$A$3:$B$15,2,FALSE)</f>
        <v>7</v>
      </c>
      <c r="Z96" s="10">
        <f t="shared" si="52"/>
        <v>0.52243589743589736</v>
      </c>
      <c r="AA96" s="13">
        <f t="shared" si="53"/>
        <v>5.7058823529411757</v>
      </c>
      <c r="AB96" s="43" t="s">
        <v>63</v>
      </c>
      <c r="AC96" s="25">
        <f>VLOOKUP(AB96,VLookup!$A$3:$B$15,2,FALSE)</f>
        <v>9.25</v>
      </c>
      <c r="AD96" s="25">
        <f t="shared" si="58"/>
        <v>0.86647727272727271</v>
      </c>
      <c r="AE96" s="25">
        <f t="shared" si="54"/>
        <v>9.0414201183431953</v>
      </c>
      <c r="AF96" s="39">
        <v>5</v>
      </c>
      <c r="AG96" s="25">
        <f t="shared" si="59"/>
        <v>0.91761363636363635</v>
      </c>
      <c r="AH96" s="25">
        <f t="shared" si="55"/>
        <v>10</v>
      </c>
      <c r="AI96" s="39" t="s">
        <v>63</v>
      </c>
      <c r="AJ96" s="25">
        <f>VLOOKUP(AI96,VLookup!$A$3:$B$15,2,FALSE)</f>
        <v>9.25</v>
      </c>
      <c r="AK96" s="25">
        <f t="shared" si="60"/>
        <v>0.88505747126436785</v>
      </c>
      <c r="AL96" s="36">
        <f t="shared" si="56"/>
        <v>9.2455089820359291</v>
      </c>
      <c r="AM96" s="102">
        <v>79</v>
      </c>
      <c r="AN96" s="106">
        <v>99</v>
      </c>
      <c r="AO96" s="25">
        <f t="shared" si="61"/>
        <v>0.5625</v>
      </c>
      <c r="AP96" s="36">
        <f t="shared" si="62"/>
        <v>6.04</v>
      </c>
    </row>
    <row r="97" spans="1:42" x14ac:dyDescent="0.25">
      <c r="A97" s="83"/>
      <c r="B97" t="s">
        <v>156</v>
      </c>
      <c r="C97" s="52">
        <f t="shared" si="57"/>
        <v>7.0457036981845853</v>
      </c>
      <c r="D97" s="31">
        <v>8.1999999999999993</v>
      </c>
      <c r="E97" s="25">
        <f t="shared" si="40"/>
        <v>0.88636363636363646</v>
      </c>
      <c r="F97" s="25">
        <f t="shared" si="41"/>
        <v>8.9714285714285715</v>
      </c>
      <c r="G97" s="56" t="s">
        <v>61</v>
      </c>
      <c r="H97" s="65">
        <f>VLOOKUP(G97,VLookup!$A$3:$B$15,2,FALSE)</f>
        <v>7.75</v>
      </c>
      <c r="I97" s="65">
        <f t="shared" si="42"/>
        <v>0.62215909090909083</v>
      </c>
      <c r="J97" s="66">
        <f t="shared" si="43"/>
        <v>6.8909090909090898</v>
      </c>
      <c r="K97" s="54">
        <v>8.5</v>
      </c>
      <c r="L97" s="8">
        <f t="shared" si="44"/>
        <v>0.68181818181818188</v>
      </c>
      <c r="M97" s="8">
        <f t="shared" si="45"/>
        <v>7.12</v>
      </c>
      <c r="N97" s="39">
        <v>6.98</v>
      </c>
      <c r="O97" s="25">
        <f t="shared" si="46"/>
        <v>0.94318181818181823</v>
      </c>
      <c r="P97" s="25">
        <f t="shared" si="47"/>
        <v>9.4857142857142858</v>
      </c>
      <c r="Q97" s="54" t="s">
        <v>55</v>
      </c>
      <c r="R97" s="6">
        <f>VLOOKUP(Q97,VLookup!$A$3:$B$15,2,FALSE)</f>
        <v>4.75</v>
      </c>
      <c r="S97" s="6">
        <f t="shared" si="48"/>
        <v>0.42613636363636365</v>
      </c>
      <c r="T97" s="13">
        <f t="shared" si="49"/>
        <v>4.75</v>
      </c>
      <c r="U97" s="43">
        <v>6</v>
      </c>
      <c r="V97" s="25">
        <f t="shared" si="50"/>
        <v>0.22727272727272727</v>
      </c>
      <c r="W97" s="25">
        <f t="shared" si="51"/>
        <v>2.8108108108108105</v>
      </c>
      <c r="X97" s="54" t="s">
        <v>59</v>
      </c>
      <c r="Y97" s="10">
        <f>VLOOKUP(X97,VLookup!$A$3:$B$15,2,FALSE)</f>
        <v>6.25</v>
      </c>
      <c r="Z97" s="10">
        <f t="shared" si="52"/>
        <v>0.34615384615384615</v>
      </c>
      <c r="AA97" s="13">
        <f t="shared" si="53"/>
        <v>4.0882352941176467</v>
      </c>
      <c r="AB97" s="43" t="s">
        <v>62</v>
      </c>
      <c r="AC97" s="25">
        <f>VLOOKUP(AB97,VLookup!$A$3:$B$15,2,FALSE)</f>
        <v>8.5</v>
      </c>
      <c r="AD97" s="25">
        <f t="shared" si="58"/>
        <v>0.71306818181818188</v>
      </c>
      <c r="AE97" s="25">
        <f t="shared" si="54"/>
        <v>7.603550295857989</v>
      </c>
      <c r="AF97" s="39">
        <v>4.5</v>
      </c>
      <c r="AG97" s="25">
        <f t="shared" si="59"/>
        <v>0.74715909090909094</v>
      </c>
      <c r="AH97" s="25">
        <f t="shared" si="55"/>
        <v>8.3072100313479638</v>
      </c>
      <c r="AI97" s="39" t="s">
        <v>60</v>
      </c>
      <c r="AJ97" s="25">
        <f>VLOOKUP(AI97,VLookup!$A$3:$B$15,2,FALSE)</f>
        <v>10</v>
      </c>
      <c r="AK97" s="25">
        <f t="shared" si="60"/>
        <v>0.96551724137931028</v>
      </c>
      <c r="AL97" s="36">
        <f t="shared" si="56"/>
        <v>10</v>
      </c>
      <c r="AM97" s="102">
        <v>76</v>
      </c>
      <c r="AN97" s="106">
        <v>102</v>
      </c>
      <c r="AO97" s="25">
        <f t="shared" si="61"/>
        <v>0.57954545454545459</v>
      </c>
      <c r="AP97" s="36">
        <f t="shared" si="62"/>
        <v>6.1942857142857148</v>
      </c>
    </row>
    <row r="98" spans="1:42" s="24" customFormat="1" ht="16.5" thickBot="1" x14ac:dyDescent="0.3">
      <c r="A98" s="83"/>
      <c r="B98" s="24" t="s">
        <v>157</v>
      </c>
      <c r="C98" s="52">
        <f t="shared" si="57"/>
        <v>9.5435110601626434</v>
      </c>
      <c r="D98" s="31">
        <v>8.6920000000000002</v>
      </c>
      <c r="E98" s="25">
        <f t="shared" si="40"/>
        <v>0.99147727272727271</v>
      </c>
      <c r="F98" s="25">
        <f t="shared" si="41"/>
        <v>9.9228571428571417</v>
      </c>
      <c r="G98" s="56" t="s">
        <v>60</v>
      </c>
      <c r="H98" s="65">
        <f>VLOOKUP(G98,VLookup!$A$3:$B$15,2,FALSE)</f>
        <v>10</v>
      </c>
      <c r="I98" s="65">
        <f t="shared" si="42"/>
        <v>0.94602272727272729</v>
      </c>
      <c r="J98" s="66">
        <f t="shared" si="43"/>
        <v>10</v>
      </c>
      <c r="K98" s="54">
        <v>9.1999999999999993</v>
      </c>
      <c r="L98" s="25">
        <f t="shared" si="44"/>
        <v>0.98579545454545459</v>
      </c>
      <c r="M98" s="25">
        <f t="shared" si="45"/>
        <v>9.8714285714285719</v>
      </c>
      <c r="N98" s="39">
        <v>6.72</v>
      </c>
      <c r="O98" s="25">
        <f t="shared" si="46"/>
        <v>0.87215909090909083</v>
      </c>
      <c r="P98" s="25">
        <f t="shared" si="47"/>
        <v>8.8428571428571416</v>
      </c>
      <c r="Q98" s="54" t="s">
        <v>60</v>
      </c>
      <c r="R98" s="27">
        <f>VLOOKUP(Q98,VLookup!$A$3:$B$15,2,FALSE)</f>
        <v>10</v>
      </c>
      <c r="S98" s="27">
        <f t="shared" si="48"/>
        <v>0.96306818181818188</v>
      </c>
      <c r="T98" s="28">
        <f t="shared" si="49"/>
        <v>10</v>
      </c>
      <c r="U98" s="43">
        <v>8</v>
      </c>
      <c r="V98" s="25">
        <f t="shared" si="50"/>
        <v>0.86931818181818188</v>
      </c>
      <c r="W98" s="25">
        <f t="shared" si="51"/>
        <v>8.9189189189189193</v>
      </c>
      <c r="X98" s="54" t="s">
        <v>63</v>
      </c>
      <c r="Y98" s="29">
        <f>VLOOKUP(X98,VLookup!$A$3:$B$15,2,FALSE)</f>
        <v>9.25</v>
      </c>
      <c r="Z98" s="29">
        <f t="shared" si="52"/>
        <v>0.91346153846153844</v>
      </c>
      <c r="AA98" s="28">
        <f t="shared" si="53"/>
        <v>9.2941176470588225</v>
      </c>
      <c r="AB98" s="43" t="s">
        <v>63</v>
      </c>
      <c r="AC98" s="25">
        <f>VLOOKUP(AB98,VLookup!$A$3:$B$15,2,FALSE)</f>
        <v>9.25</v>
      </c>
      <c r="AD98" s="25">
        <f t="shared" si="58"/>
        <v>0.86647727272727271</v>
      </c>
      <c r="AE98" s="25">
        <f t="shared" si="54"/>
        <v>9.0414201183431953</v>
      </c>
      <c r="AF98" s="39">
        <v>5</v>
      </c>
      <c r="AG98" s="25">
        <f t="shared" si="59"/>
        <v>0.91761363636363635</v>
      </c>
      <c r="AH98" s="25">
        <f t="shared" si="55"/>
        <v>10</v>
      </c>
      <c r="AI98" s="39" t="s">
        <v>60</v>
      </c>
      <c r="AJ98" s="25">
        <f>VLOOKUP(AI98,VLookup!$A$3:$B$15,2,FALSE)</f>
        <v>10</v>
      </c>
      <c r="AK98" s="25">
        <f t="shared" si="60"/>
        <v>0.96551724137931028</v>
      </c>
      <c r="AL98" s="36">
        <f t="shared" si="56"/>
        <v>10</v>
      </c>
      <c r="AM98" s="102">
        <v>24</v>
      </c>
      <c r="AN98" s="106">
        <v>153</v>
      </c>
      <c r="AO98" s="25">
        <f t="shared" si="61"/>
        <v>0.86931818181818177</v>
      </c>
      <c r="AP98" s="36">
        <f t="shared" si="62"/>
        <v>8.8171428571428567</v>
      </c>
    </row>
    <row r="99" spans="1:42" s="14" customFormat="1" x14ac:dyDescent="0.25">
      <c r="A99" s="77" t="s">
        <v>26</v>
      </c>
      <c r="B99" s="14" t="s">
        <v>158</v>
      </c>
      <c r="C99" s="51">
        <f t="shared" si="57"/>
        <v>7.1642893604016376</v>
      </c>
      <c r="D99" s="34">
        <v>7.6429999999999998</v>
      </c>
      <c r="E99" s="15">
        <f t="shared" si="40"/>
        <v>0.69886363636363635</v>
      </c>
      <c r="F99" s="15">
        <f t="shared" si="41"/>
        <v>7.274285714285714</v>
      </c>
      <c r="G99" s="62" t="s">
        <v>63</v>
      </c>
      <c r="H99" s="63">
        <f>VLOOKUP(G99,VLookup!$A$3:$B$15,2,FALSE)</f>
        <v>9.25</v>
      </c>
      <c r="I99" s="63">
        <f t="shared" si="42"/>
        <v>0.82670454545454541</v>
      </c>
      <c r="J99" s="64">
        <f t="shared" si="43"/>
        <v>8.8545454545454554</v>
      </c>
      <c r="K99" s="46">
        <v>8.4</v>
      </c>
      <c r="L99" s="15">
        <f t="shared" si="44"/>
        <v>0.57954545454545459</v>
      </c>
      <c r="M99" s="15">
        <f t="shared" si="45"/>
        <v>6.1942857142857148</v>
      </c>
      <c r="N99" s="41">
        <v>6.57</v>
      </c>
      <c r="O99" s="15">
        <f t="shared" si="46"/>
        <v>0.82386363636363646</v>
      </c>
      <c r="P99" s="15">
        <f t="shared" si="47"/>
        <v>8.4057142857142857</v>
      </c>
      <c r="Q99" s="46" t="s">
        <v>60</v>
      </c>
      <c r="R99" s="16">
        <f>VLOOKUP(Q99,VLookup!$A$3:$B$15,2,FALSE)</f>
        <v>10</v>
      </c>
      <c r="S99" s="16">
        <f t="shared" si="48"/>
        <v>0.96306818181818188</v>
      </c>
      <c r="T99" s="17">
        <f t="shared" si="49"/>
        <v>10</v>
      </c>
      <c r="U99" s="46">
        <v>8</v>
      </c>
      <c r="V99" s="15">
        <f t="shared" si="50"/>
        <v>0.86931818181818188</v>
      </c>
      <c r="W99" s="15">
        <f t="shared" si="51"/>
        <v>8.9189189189189193</v>
      </c>
      <c r="X99" s="46" t="s">
        <v>57</v>
      </c>
      <c r="Y99" s="18">
        <f>VLOOKUP(X99,VLookup!$A$3:$B$15,2,FALSE)</f>
        <v>7</v>
      </c>
      <c r="Z99" s="18">
        <f t="shared" si="52"/>
        <v>0.52243589743589736</v>
      </c>
      <c r="AA99" s="17">
        <f t="shared" si="53"/>
        <v>5.7058823529411757</v>
      </c>
      <c r="AB99" s="46" t="s">
        <v>57</v>
      </c>
      <c r="AC99" s="15">
        <f>VLOOKUP(AB99,VLookup!$A$3:$B$15,2,FALSE)</f>
        <v>7</v>
      </c>
      <c r="AD99" s="15">
        <f t="shared" si="58"/>
        <v>0.37784090909090906</v>
      </c>
      <c r="AE99" s="15">
        <f t="shared" si="54"/>
        <v>4.4615384615384617</v>
      </c>
      <c r="AF99" s="41">
        <v>4</v>
      </c>
      <c r="AG99" s="15">
        <f t="shared" si="59"/>
        <v>0.51704545454545459</v>
      </c>
      <c r="AH99" s="15">
        <f t="shared" si="55"/>
        <v>6.0219435736677118</v>
      </c>
      <c r="AI99" s="41" t="s">
        <v>61</v>
      </c>
      <c r="AJ99" s="15">
        <f>VLOOKUP(AI99,VLookup!$A$3:$B$15,2,FALSE)</f>
        <v>7.75</v>
      </c>
      <c r="AK99" s="15">
        <f t="shared" si="60"/>
        <v>0.71264367816091956</v>
      </c>
      <c r="AL99" s="35">
        <f t="shared" si="56"/>
        <v>7.6287425149700603</v>
      </c>
      <c r="AM99" s="101">
        <v>90</v>
      </c>
      <c r="AN99" s="105">
        <v>88</v>
      </c>
      <c r="AO99" s="15">
        <f t="shared" si="61"/>
        <v>0.5</v>
      </c>
      <c r="AP99" s="35">
        <f t="shared" si="62"/>
        <v>5.4742857142857151</v>
      </c>
    </row>
    <row r="100" spans="1:42" s="24" customFormat="1" x14ac:dyDescent="0.25">
      <c r="A100" s="78"/>
      <c r="B100" s="24" t="s">
        <v>159</v>
      </c>
      <c r="C100" s="52">
        <f t="shared" si="57"/>
        <v>5.8331798029038611</v>
      </c>
      <c r="D100" s="31">
        <v>6.556</v>
      </c>
      <c r="E100" s="25">
        <f t="shared" si="40"/>
        <v>0.26420454545454541</v>
      </c>
      <c r="F100" s="25">
        <f t="shared" si="41"/>
        <v>3.3399999999999994</v>
      </c>
      <c r="G100" s="56" t="s">
        <v>56</v>
      </c>
      <c r="H100" s="65">
        <f>VLOOKUP(G100,VLookup!$A$3:$B$15,2,FALSE)</f>
        <v>5.5</v>
      </c>
      <c r="I100" s="65">
        <f t="shared" si="42"/>
        <v>0.23295454545454547</v>
      </c>
      <c r="J100" s="66">
        <f t="shared" si="43"/>
        <v>3.1545454545454548</v>
      </c>
      <c r="K100" s="54">
        <v>8.1999999999999993</v>
      </c>
      <c r="L100" s="25">
        <f t="shared" si="44"/>
        <v>0.39772727272727271</v>
      </c>
      <c r="M100" s="25">
        <f t="shared" si="45"/>
        <v>4.548571428571428</v>
      </c>
      <c r="N100" s="39">
        <v>7.07</v>
      </c>
      <c r="O100" s="25">
        <f t="shared" si="46"/>
        <v>0.96306818181818188</v>
      </c>
      <c r="P100" s="25">
        <f t="shared" si="47"/>
        <v>9.6657142857142873</v>
      </c>
      <c r="Q100" s="54" t="s">
        <v>61</v>
      </c>
      <c r="R100" s="27">
        <f>VLOOKUP(Q100,VLookup!$A$3:$B$15,2,FALSE)</f>
        <v>7.75</v>
      </c>
      <c r="S100" s="27">
        <f t="shared" si="48"/>
        <v>0.73295454545454541</v>
      </c>
      <c r="T100" s="28">
        <f t="shared" si="49"/>
        <v>7.7499999999999991</v>
      </c>
      <c r="U100" s="43">
        <v>6</v>
      </c>
      <c r="V100" s="25">
        <f t="shared" si="50"/>
        <v>0.22727272727272727</v>
      </c>
      <c r="W100" s="25">
        <f t="shared" si="51"/>
        <v>2.8108108108108105</v>
      </c>
      <c r="X100" s="54" t="s">
        <v>63</v>
      </c>
      <c r="Y100" s="29">
        <f>VLOOKUP(X100,VLookup!$A$3:$B$15,2,FALSE)</f>
        <v>9.25</v>
      </c>
      <c r="Z100" s="29">
        <f t="shared" si="52"/>
        <v>0.91346153846153844</v>
      </c>
      <c r="AA100" s="28">
        <f t="shared" si="53"/>
        <v>9.2941176470588225</v>
      </c>
      <c r="AB100" s="43" t="s">
        <v>61</v>
      </c>
      <c r="AC100" s="25">
        <f>VLOOKUP(AB100,VLookup!$A$3:$B$15,2,FALSE)</f>
        <v>7.75</v>
      </c>
      <c r="AD100" s="25">
        <f t="shared" si="58"/>
        <v>0.53409090909090906</v>
      </c>
      <c r="AE100" s="25">
        <f t="shared" si="54"/>
        <v>5.9260355029585794</v>
      </c>
      <c r="AF100" s="39">
        <v>4</v>
      </c>
      <c r="AG100" s="25">
        <f t="shared" si="59"/>
        <v>0.51704545454545459</v>
      </c>
      <c r="AH100" s="25">
        <f t="shared" si="55"/>
        <v>6.0219435736677118</v>
      </c>
      <c r="AI100" s="39" t="s">
        <v>59</v>
      </c>
      <c r="AJ100" s="25">
        <f>VLOOKUP(AI100,VLookup!$A$3:$B$15,2,FALSE)</f>
        <v>6.25</v>
      </c>
      <c r="AK100" s="25">
        <f t="shared" si="60"/>
        <v>0.54022988505747127</v>
      </c>
      <c r="AL100" s="36">
        <f t="shared" si="56"/>
        <v>6.0119760479041915</v>
      </c>
      <c r="AM100" s="102">
        <v>71</v>
      </c>
      <c r="AN100" s="106">
        <v>107</v>
      </c>
      <c r="AO100" s="25">
        <f t="shared" si="61"/>
        <v>0.60795454545454541</v>
      </c>
      <c r="AP100" s="36">
        <f t="shared" si="62"/>
        <v>6.4514285714285711</v>
      </c>
    </row>
    <row r="101" spans="1:42" s="24" customFormat="1" x14ac:dyDescent="0.25">
      <c r="A101" s="78"/>
      <c r="B101" s="24" t="s">
        <v>160</v>
      </c>
      <c r="C101" s="52">
        <f t="shared" si="57"/>
        <v>4.057923304418166</v>
      </c>
      <c r="D101" s="31">
        <v>6.444</v>
      </c>
      <c r="E101" s="25">
        <f t="shared" si="40"/>
        <v>0.21022727272727273</v>
      </c>
      <c r="F101" s="25">
        <f t="shared" si="41"/>
        <v>2.8514285714285714</v>
      </c>
      <c r="G101" s="56" t="s">
        <v>56</v>
      </c>
      <c r="H101" s="65">
        <f>VLOOKUP(G101,VLookup!$A$3:$B$15,2,FALSE)</f>
        <v>5.5</v>
      </c>
      <c r="I101" s="65">
        <f t="shared" si="42"/>
        <v>0.23295454545454547</v>
      </c>
      <c r="J101" s="66">
        <f t="shared" si="43"/>
        <v>3.1545454545454548</v>
      </c>
      <c r="K101" s="54">
        <v>8</v>
      </c>
      <c r="L101" s="25">
        <f t="shared" si="44"/>
        <v>0.25568181818181818</v>
      </c>
      <c r="M101" s="25">
        <f t="shared" si="45"/>
        <v>3.2628571428571429</v>
      </c>
      <c r="N101" s="39">
        <v>5.6</v>
      </c>
      <c r="O101" s="25">
        <f t="shared" si="46"/>
        <v>0.48011363636363635</v>
      </c>
      <c r="P101" s="25">
        <f t="shared" si="47"/>
        <v>5.2942857142857145</v>
      </c>
      <c r="Q101" s="54" t="s">
        <v>61</v>
      </c>
      <c r="R101" s="27">
        <f>VLOOKUP(Q101,VLookup!$A$3:$B$15,2,FALSE)</f>
        <v>7.75</v>
      </c>
      <c r="S101" s="27">
        <f t="shared" si="48"/>
        <v>0.73295454545454541</v>
      </c>
      <c r="T101" s="28">
        <f t="shared" si="49"/>
        <v>7.7499999999999991</v>
      </c>
      <c r="U101" s="43">
        <v>6</v>
      </c>
      <c r="V101" s="25">
        <f t="shared" si="50"/>
        <v>0.22727272727272727</v>
      </c>
      <c r="W101" s="25">
        <f t="shared" si="51"/>
        <v>2.8108108108108105</v>
      </c>
      <c r="X101" s="54" t="s">
        <v>63</v>
      </c>
      <c r="Y101" s="29">
        <f>VLOOKUP(X101,VLookup!$A$3:$B$15,2,FALSE)</f>
        <v>9.25</v>
      </c>
      <c r="Z101" s="29">
        <f t="shared" si="52"/>
        <v>0.91346153846153844</v>
      </c>
      <c r="AA101" s="28">
        <f t="shared" si="53"/>
        <v>9.2941176470588225</v>
      </c>
      <c r="AB101" s="43" t="s">
        <v>56</v>
      </c>
      <c r="AC101" s="25">
        <f>VLOOKUP(AB101,VLookup!$A$3:$B$15,2,FALSE)</f>
        <v>5.5</v>
      </c>
      <c r="AD101" s="25">
        <f t="shared" si="58"/>
        <v>0.18465909090909091</v>
      </c>
      <c r="AE101" s="25">
        <f t="shared" si="54"/>
        <v>2.6508875739644973</v>
      </c>
      <c r="AF101" s="39">
        <v>4</v>
      </c>
      <c r="AG101" s="25">
        <f t="shared" si="59"/>
        <v>0.51704545454545459</v>
      </c>
      <c r="AH101" s="25">
        <f t="shared" si="55"/>
        <v>6.0219435736677118</v>
      </c>
      <c r="AI101" s="39" t="s">
        <v>53</v>
      </c>
      <c r="AJ101" s="25">
        <f>VLOOKUP(AI101,VLookup!$A$3:$B$15,2,FALSE)</f>
        <v>3.25</v>
      </c>
      <c r="AK101" s="25">
        <f t="shared" si="60"/>
        <v>0.18965517241379309</v>
      </c>
      <c r="AL101" s="36">
        <f t="shared" si="56"/>
        <v>2.7245508982035931</v>
      </c>
      <c r="AM101" s="102">
        <v>156</v>
      </c>
      <c r="AN101" s="106">
        <v>22</v>
      </c>
      <c r="AO101" s="25">
        <f t="shared" si="61"/>
        <v>0.125</v>
      </c>
      <c r="AP101" s="36">
        <f t="shared" si="62"/>
        <v>2.08</v>
      </c>
    </row>
    <row r="102" spans="1:42" s="24" customFormat="1" x14ac:dyDescent="0.25">
      <c r="A102" s="78"/>
      <c r="B102" s="24" t="s">
        <v>161</v>
      </c>
      <c r="C102" s="52">
        <f t="shared" si="57"/>
        <v>4.9566882457254433</v>
      </c>
      <c r="D102" s="31">
        <v>7.1820000000000004</v>
      </c>
      <c r="E102" s="25">
        <f t="shared" si="40"/>
        <v>0.49715909090909094</v>
      </c>
      <c r="F102" s="25">
        <f t="shared" si="41"/>
        <v>5.4485714285714293</v>
      </c>
      <c r="G102" s="56" t="s">
        <v>59</v>
      </c>
      <c r="H102" s="65">
        <f>VLOOKUP(G102,VLookup!$A$3:$B$15,2,FALSE)</f>
        <v>6.25</v>
      </c>
      <c r="I102" s="65">
        <f t="shared" si="42"/>
        <v>0.32954545454545453</v>
      </c>
      <c r="J102" s="66">
        <f t="shared" si="43"/>
        <v>4.0818181818181811</v>
      </c>
      <c r="K102" s="54">
        <v>7.9</v>
      </c>
      <c r="L102" s="25">
        <f t="shared" si="44"/>
        <v>0.1875</v>
      </c>
      <c r="M102" s="25">
        <f t="shared" si="45"/>
        <v>2.6457142857142859</v>
      </c>
      <c r="N102" s="39">
        <v>5.54</v>
      </c>
      <c r="O102" s="25">
        <f t="shared" si="46"/>
        <v>0.44318181818181818</v>
      </c>
      <c r="P102" s="25">
        <f t="shared" si="47"/>
        <v>4.9600000000000009</v>
      </c>
      <c r="Q102" s="54" t="s">
        <v>63</v>
      </c>
      <c r="R102" s="27">
        <f>VLOOKUP(Q102,VLookup!$A$3:$B$15,2,FALSE)</f>
        <v>9.25</v>
      </c>
      <c r="S102" s="27">
        <f t="shared" si="48"/>
        <v>0.88636363636363635</v>
      </c>
      <c r="T102" s="28">
        <f t="shared" si="49"/>
        <v>9.25</v>
      </c>
      <c r="U102" s="43">
        <v>7</v>
      </c>
      <c r="V102" s="25">
        <f t="shared" si="50"/>
        <v>0.57954545454545459</v>
      </c>
      <c r="W102" s="25">
        <f t="shared" si="51"/>
        <v>6.1621621621621632</v>
      </c>
      <c r="X102" s="54" t="s">
        <v>55</v>
      </c>
      <c r="Y102" s="29">
        <f>VLOOKUP(X102,VLookup!$A$3:$B$15,2,FALSE)</f>
        <v>4.75</v>
      </c>
      <c r="Z102" s="29">
        <f t="shared" si="52"/>
        <v>0.19551282051282051</v>
      </c>
      <c r="AA102" s="28">
        <f t="shared" si="53"/>
        <v>2.7058823529411766</v>
      </c>
      <c r="AB102" s="43" t="s">
        <v>61</v>
      </c>
      <c r="AC102" s="25">
        <f>VLOOKUP(AB102,VLookup!$A$3:$B$15,2,FALSE)</f>
        <v>7.75</v>
      </c>
      <c r="AD102" s="25">
        <f t="shared" si="58"/>
        <v>0.53409090909090906</v>
      </c>
      <c r="AE102" s="25">
        <f t="shared" si="54"/>
        <v>5.9260355029585794</v>
      </c>
      <c r="AF102" s="39">
        <v>4</v>
      </c>
      <c r="AG102" s="25">
        <f t="shared" si="59"/>
        <v>0.51704545454545459</v>
      </c>
      <c r="AH102" s="25">
        <f t="shared" si="55"/>
        <v>6.0219435736677118</v>
      </c>
      <c r="AI102" s="39" t="s">
        <v>55</v>
      </c>
      <c r="AJ102" s="25">
        <f>VLOOKUP(AI102,VLookup!$A$3:$B$15,2,FALSE)</f>
        <v>4.75</v>
      </c>
      <c r="AK102" s="25">
        <f t="shared" si="60"/>
        <v>0.36781609195402298</v>
      </c>
      <c r="AL102" s="36">
        <f t="shared" si="56"/>
        <v>4.3952095808383245</v>
      </c>
      <c r="AM102" s="102">
        <v>101</v>
      </c>
      <c r="AN102" s="106">
        <v>77</v>
      </c>
      <c r="AO102" s="25">
        <f t="shared" si="61"/>
        <v>0.4375</v>
      </c>
      <c r="AP102" s="36">
        <f t="shared" si="62"/>
        <v>4.9085714285714293</v>
      </c>
    </row>
    <row r="103" spans="1:42" s="24" customFormat="1" x14ac:dyDescent="0.25">
      <c r="A103" s="78"/>
      <c r="B103" s="24" t="s">
        <v>162</v>
      </c>
      <c r="C103" s="52">
        <f t="shared" si="57"/>
        <v>8.0107478396911294</v>
      </c>
      <c r="D103" s="31">
        <v>7.5</v>
      </c>
      <c r="E103" s="25">
        <f t="shared" si="40"/>
        <v>0.60795454545454541</v>
      </c>
      <c r="F103" s="25">
        <f t="shared" si="41"/>
        <v>6.4514285714285711</v>
      </c>
      <c r="G103" s="56" t="s">
        <v>61</v>
      </c>
      <c r="H103" s="65">
        <f>VLOOKUP(G103,VLookup!$A$3:$B$15,2,FALSE)</f>
        <v>7.75</v>
      </c>
      <c r="I103" s="65">
        <f t="shared" si="42"/>
        <v>0.62215909090909083</v>
      </c>
      <c r="J103" s="66">
        <f t="shared" si="43"/>
        <v>6.8909090909090898</v>
      </c>
      <c r="K103" s="54">
        <v>8.6999999999999993</v>
      </c>
      <c r="L103" s="25">
        <f t="shared" si="44"/>
        <v>0.82954545454545459</v>
      </c>
      <c r="M103" s="25">
        <f t="shared" si="45"/>
        <v>8.4571428571428591</v>
      </c>
      <c r="N103" s="39">
        <v>7.25</v>
      </c>
      <c r="O103" s="25">
        <f t="shared" si="46"/>
        <v>0.98579545454545459</v>
      </c>
      <c r="P103" s="25">
        <f t="shared" si="47"/>
        <v>9.8714285714285719</v>
      </c>
      <c r="Q103" s="54" t="s">
        <v>63</v>
      </c>
      <c r="R103" s="27">
        <f>VLOOKUP(Q103,VLookup!$A$3:$B$15,2,FALSE)</f>
        <v>9.25</v>
      </c>
      <c r="S103" s="27">
        <f t="shared" si="48"/>
        <v>0.88636363636363635</v>
      </c>
      <c r="T103" s="28">
        <f t="shared" si="49"/>
        <v>9.25</v>
      </c>
      <c r="U103" s="43">
        <v>7</v>
      </c>
      <c r="V103" s="25">
        <f t="shared" si="50"/>
        <v>0.57954545454545459</v>
      </c>
      <c r="W103" s="25">
        <f t="shared" si="51"/>
        <v>6.1621621621621632</v>
      </c>
      <c r="X103" s="54" t="s">
        <v>61</v>
      </c>
      <c r="Y103" s="29">
        <f>VLOOKUP(X103,VLookup!$A$3:$B$15,2,FALSE)</f>
        <v>7.75</v>
      </c>
      <c r="Z103" s="29">
        <f t="shared" si="52"/>
        <v>0.71153846153846156</v>
      </c>
      <c r="AA103" s="28">
        <f t="shared" si="53"/>
        <v>7.4411764705882346</v>
      </c>
      <c r="AB103" s="43" t="s">
        <v>60</v>
      </c>
      <c r="AC103" s="25">
        <f>VLOOKUP(AB103,VLookup!$A$3:$B$15,2,FALSE)</f>
        <v>10</v>
      </c>
      <c r="AD103" s="25">
        <f t="shared" si="58"/>
        <v>0.96875</v>
      </c>
      <c r="AE103" s="25">
        <f t="shared" si="54"/>
        <v>10</v>
      </c>
      <c r="AF103" s="39">
        <v>5</v>
      </c>
      <c r="AG103" s="25">
        <f t="shared" si="59"/>
        <v>0.91761363636363635</v>
      </c>
      <c r="AH103" s="25">
        <f t="shared" si="55"/>
        <v>10</v>
      </c>
      <c r="AI103" s="39" t="s">
        <v>57</v>
      </c>
      <c r="AJ103" s="25">
        <f>VLOOKUP(AI103,VLookup!$A$3:$B$15,2,FALSE)</f>
        <v>7</v>
      </c>
      <c r="AK103" s="25">
        <f t="shared" si="60"/>
        <v>0.62643678160919536</v>
      </c>
      <c r="AL103" s="36">
        <f t="shared" si="56"/>
        <v>6.8203592814371259</v>
      </c>
      <c r="AM103" s="102">
        <v>62</v>
      </c>
      <c r="AN103" s="106">
        <v>116</v>
      </c>
      <c r="AO103" s="25">
        <f t="shared" si="61"/>
        <v>0.65909090909090906</v>
      </c>
      <c r="AP103" s="36">
        <f t="shared" si="62"/>
        <v>6.9142857142857137</v>
      </c>
    </row>
    <row r="104" spans="1:42" s="24" customFormat="1" x14ac:dyDescent="0.25">
      <c r="A104" s="78"/>
      <c r="B104" s="24" t="s">
        <v>163</v>
      </c>
      <c r="C104" s="52">
        <f t="shared" si="57"/>
        <v>8.4094508408309316</v>
      </c>
      <c r="D104" s="31">
        <v>8.125</v>
      </c>
      <c r="E104" s="25">
        <f t="shared" si="40"/>
        <v>0.86363636363636354</v>
      </c>
      <c r="F104" s="25">
        <f t="shared" si="41"/>
        <v>8.7657142857142851</v>
      </c>
      <c r="G104" s="56" t="s">
        <v>63</v>
      </c>
      <c r="H104" s="65">
        <f>VLOOKUP(G104,VLookup!$A$3:$B$15,2,FALSE)</f>
        <v>9.25</v>
      </c>
      <c r="I104" s="65">
        <f t="shared" si="42"/>
        <v>0.82670454545454541</v>
      </c>
      <c r="J104" s="66">
        <f t="shared" si="43"/>
        <v>8.8545454545454554</v>
      </c>
      <c r="K104" s="54">
        <v>8.6999999999999993</v>
      </c>
      <c r="L104" s="25">
        <f t="shared" si="44"/>
        <v>0.82954545454545459</v>
      </c>
      <c r="M104" s="25">
        <f t="shared" si="45"/>
        <v>8.4571428571428591</v>
      </c>
      <c r="N104" s="39">
        <v>6.57</v>
      </c>
      <c r="O104" s="25">
        <f t="shared" si="46"/>
        <v>0.82386363636363646</v>
      </c>
      <c r="P104" s="25">
        <f t="shared" si="47"/>
        <v>8.4057142857142857</v>
      </c>
      <c r="Q104" s="54" t="s">
        <v>60</v>
      </c>
      <c r="R104" s="27">
        <f>VLOOKUP(Q104,VLookup!$A$3:$B$15,2,FALSE)</f>
        <v>10</v>
      </c>
      <c r="S104" s="27">
        <f t="shared" si="48"/>
        <v>0.96306818181818188</v>
      </c>
      <c r="T104" s="28">
        <f t="shared" si="49"/>
        <v>10</v>
      </c>
      <c r="U104" s="43">
        <v>7</v>
      </c>
      <c r="V104" s="25">
        <f t="shared" si="50"/>
        <v>0.57954545454545459</v>
      </c>
      <c r="W104" s="25">
        <f t="shared" si="51"/>
        <v>6.1621621621621632</v>
      </c>
      <c r="X104" s="54" t="s">
        <v>62</v>
      </c>
      <c r="Y104" s="29">
        <f>VLOOKUP(X104,VLookup!$A$3:$B$15,2,FALSE)</f>
        <v>8.5</v>
      </c>
      <c r="Z104" s="29">
        <f t="shared" si="52"/>
        <v>0.81730769230769229</v>
      </c>
      <c r="AA104" s="28">
        <f t="shared" si="53"/>
        <v>8.4117647058823515</v>
      </c>
      <c r="AB104" s="43" t="s">
        <v>63</v>
      </c>
      <c r="AC104" s="25">
        <f>VLOOKUP(AB104,VLookup!$A$3:$B$15,2,FALSE)</f>
        <v>9.25</v>
      </c>
      <c r="AD104" s="25">
        <f t="shared" si="58"/>
        <v>0.86647727272727271</v>
      </c>
      <c r="AE104" s="25">
        <f t="shared" si="54"/>
        <v>9.0414201183431953</v>
      </c>
      <c r="AF104" s="39">
        <v>4</v>
      </c>
      <c r="AG104" s="25">
        <f t="shared" si="59"/>
        <v>0.51704545454545459</v>
      </c>
      <c r="AH104" s="25">
        <f t="shared" si="55"/>
        <v>6.0219435736677118</v>
      </c>
      <c r="AI104" s="39"/>
      <c r="AJ104" s="25"/>
      <c r="AK104" s="25"/>
      <c r="AL104" s="36"/>
      <c r="AM104" s="102">
        <v>17</v>
      </c>
      <c r="AN104" s="106">
        <v>160</v>
      </c>
      <c r="AO104" s="25">
        <f t="shared" si="61"/>
        <v>0.90909090909090906</v>
      </c>
      <c r="AP104" s="36">
        <f t="shared" si="62"/>
        <v>9.1771428571428562</v>
      </c>
    </row>
    <row r="105" spans="1:42" s="24" customFormat="1" x14ac:dyDescent="0.25">
      <c r="A105" s="78"/>
      <c r="B105" s="24" t="s">
        <v>164</v>
      </c>
      <c r="C105" s="52">
        <f t="shared" si="57"/>
        <v>8.47287651561291</v>
      </c>
      <c r="D105" s="31">
        <v>8.5449999999999999</v>
      </c>
      <c r="E105" s="25">
        <f t="shared" si="40"/>
        <v>0.97159090909090906</v>
      </c>
      <c r="F105" s="25">
        <f t="shared" si="41"/>
        <v>9.742857142857142</v>
      </c>
      <c r="G105" s="56" t="s">
        <v>60</v>
      </c>
      <c r="H105" s="65">
        <f>VLOOKUP(G105,VLookup!$A$3:$B$15,2,FALSE)</f>
        <v>10</v>
      </c>
      <c r="I105" s="65">
        <f t="shared" si="42"/>
        <v>0.94602272727272729</v>
      </c>
      <c r="J105" s="66">
        <f t="shared" si="43"/>
        <v>10</v>
      </c>
      <c r="K105" s="54">
        <v>8.6999999999999993</v>
      </c>
      <c r="L105" s="25">
        <f t="shared" si="44"/>
        <v>0.82954545454545459</v>
      </c>
      <c r="M105" s="25">
        <f t="shared" si="45"/>
        <v>8.4571428571428591</v>
      </c>
      <c r="N105" s="39">
        <v>6.57</v>
      </c>
      <c r="O105" s="25">
        <f t="shared" si="46"/>
        <v>0.82386363636363646</v>
      </c>
      <c r="P105" s="25">
        <f t="shared" si="47"/>
        <v>8.4057142857142857</v>
      </c>
      <c r="Q105" s="54" t="s">
        <v>61</v>
      </c>
      <c r="R105" s="27">
        <f>VLOOKUP(Q105,VLookup!$A$3:$B$15,2,FALSE)</f>
        <v>7.75</v>
      </c>
      <c r="S105" s="27">
        <f t="shared" si="48"/>
        <v>0.73295454545454541</v>
      </c>
      <c r="T105" s="28">
        <f t="shared" si="49"/>
        <v>7.7499999999999991</v>
      </c>
      <c r="U105" s="43">
        <v>7</v>
      </c>
      <c r="V105" s="25">
        <f t="shared" si="50"/>
        <v>0.57954545454545459</v>
      </c>
      <c r="W105" s="25">
        <f t="shared" si="51"/>
        <v>6.1621621621621632</v>
      </c>
      <c r="X105" s="54" t="s">
        <v>61</v>
      </c>
      <c r="Y105" s="29">
        <f>VLOOKUP(X105,VLookup!$A$3:$B$15,2,FALSE)</f>
        <v>7.75</v>
      </c>
      <c r="Z105" s="29">
        <f t="shared" si="52"/>
        <v>0.71153846153846156</v>
      </c>
      <c r="AA105" s="28">
        <f t="shared" si="53"/>
        <v>7.4411764705882346</v>
      </c>
      <c r="AB105" s="43" t="s">
        <v>60</v>
      </c>
      <c r="AC105" s="25">
        <f>VLOOKUP(AB105,VLookup!$A$3:$B$15,2,FALSE)</f>
        <v>10</v>
      </c>
      <c r="AD105" s="25">
        <f t="shared" si="58"/>
        <v>0.96875</v>
      </c>
      <c r="AE105" s="25">
        <f t="shared" si="54"/>
        <v>10</v>
      </c>
      <c r="AF105" s="39">
        <v>4.5</v>
      </c>
      <c r="AG105" s="25">
        <f t="shared" si="59"/>
        <v>0.74715909090909094</v>
      </c>
      <c r="AH105" s="25">
        <f t="shared" si="55"/>
        <v>8.3072100313479638</v>
      </c>
      <c r="AI105" s="39" t="s">
        <v>57</v>
      </c>
      <c r="AJ105" s="25">
        <f>VLOOKUP(AI105,VLookup!$A$3:$B$15,2,FALSE)</f>
        <v>7</v>
      </c>
      <c r="AK105" s="25">
        <f t="shared" ref="AK105:AK153" si="63">((RANK(AJ105,$AJ$25:$AJ$200,1)/COUNT($AJ$25:$AJ$200))+(COUNTIF($AJ$25:$AJ$200,"&lt;="&amp;AJ105)/COUNT($AJ$25:$AJ$200)))/2</f>
        <v>0.62643678160919536</v>
      </c>
      <c r="AL105" s="36">
        <f t="shared" ref="AL105:AL110" si="64">IFERROR(1+(AK105-MIN($AK$25:$AK$200))*(10-1)/(MAX($AK$25:$AK$200)-MIN($AK$25:$AK$200)),"")</f>
        <v>6.8203592814371259</v>
      </c>
      <c r="AM105" s="102">
        <v>14</v>
      </c>
      <c r="AN105" s="106">
        <v>163</v>
      </c>
      <c r="AO105" s="25">
        <f t="shared" si="61"/>
        <v>0.92613636363636365</v>
      </c>
      <c r="AP105" s="36">
        <f t="shared" si="62"/>
        <v>9.331428571428571</v>
      </c>
    </row>
    <row r="106" spans="1:42" s="24" customFormat="1" x14ac:dyDescent="0.25">
      <c r="A106" s="78"/>
      <c r="B106" s="24" t="s">
        <v>165</v>
      </c>
      <c r="C106" s="52">
        <f t="shared" si="57"/>
        <v>7.2100295541136994</v>
      </c>
      <c r="D106" s="31">
        <v>7.1109999999999998</v>
      </c>
      <c r="E106" s="25">
        <f t="shared" si="40"/>
        <v>0.46022727272727271</v>
      </c>
      <c r="F106" s="25">
        <f t="shared" si="41"/>
        <v>5.1142857142857148</v>
      </c>
      <c r="G106" s="56" t="s">
        <v>63</v>
      </c>
      <c r="H106" s="65">
        <f>VLOOKUP(G106,VLookup!$A$3:$B$15,2,FALSE)</f>
        <v>9.25</v>
      </c>
      <c r="I106" s="65">
        <f t="shared" si="42"/>
        <v>0.82670454545454541</v>
      </c>
      <c r="J106" s="66">
        <f t="shared" si="43"/>
        <v>8.8545454545454554</v>
      </c>
      <c r="K106" s="54">
        <v>8.5</v>
      </c>
      <c r="L106" s="25">
        <f t="shared" si="44"/>
        <v>0.68181818181818188</v>
      </c>
      <c r="M106" s="25">
        <f t="shared" si="45"/>
        <v>7.12</v>
      </c>
      <c r="N106" s="39">
        <v>5.88</v>
      </c>
      <c r="O106" s="25">
        <f t="shared" si="46"/>
        <v>0.58522727272727271</v>
      </c>
      <c r="P106" s="25">
        <f t="shared" si="47"/>
        <v>6.2457142857142847</v>
      </c>
      <c r="Q106" s="54" t="s">
        <v>61</v>
      </c>
      <c r="R106" s="27">
        <f>VLOOKUP(Q106,VLookup!$A$3:$B$15,2,FALSE)</f>
        <v>7.75</v>
      </c>
      <c r="S106" s="27">
        <f t="shared" si="48"/>
        <v>0.73295454545454541</v>
      </c>
      <c r="T106" s="28">
        <f t="shared" si="49"/>
        <v>7.7499999999999991</v>
      </c>
      <c r="U106" s="43">
        <v>7</v>
      </c>
      <c r="V106" s="25">
        <f t="shared" si="50"/>
        <v>0.57954545454545459</v>
      </c>
      <c r="W106" s="25">
        <f t="shared" si="51"/>
        <v>6.1621621621621632</v>
      </c>
      <c r="X106" s="54"/>
      <c r="Y106" s="29"/>
      <c r="Z106" s="29" t="str">
        <f t="shared" si="52"/>
        <v/>
      </c>
      <c r="AA106" s="28" t="str">
        <f t="shared" si="53"/>
        <v/>
      </c>
      <c r="AB106" s="43" t="s">
        <v>62</v>
      </c>
      <c r="AC106" s="25">
        <f>VLOOKUP(AB106,VLookup!$A$3:$B$15,2,FALSE)</f>
        <v>8.5</v>
      </c>
      <c r="AD106" s="25">
        <f t="shared" si="58"/>
        <v>0.71306818181818188</v>
      </c>
      <c r="AE106" s="25">
        <f t="shared" si="54"/>
        <v>7.603550295857989</v>
      </c>
      <c r="AF106" s="39">
        <v>4.5</v>
      </c>
      <c r="AG106" s="25">
        <f t="shared" si="59"/>
        <v>0.74715909090909094</v>
      </c>
      <c r="AH106" s="25">
        <f t="shared" si="55"/>
        <v>8.3072100313479638</v>
      </c>
      <c r="AI106" s="39" t="s">
        <v>61</v>
      </c>
      <c r="AJ106" s="25">
        <f>VLOOKUP(AI106,VLookup!$A$3:$B$15,2,FALSE)</f>
        <v>7.75</v>
      </c>
      <c r="AK106" s="25">
        <f t="shared" si="63"/>
        <v>0.71264367816091956</v>
      </c>
      <c r="AL106" s="36">
        <f t="shared" si="64"/>
        <v>7.6287425149700603</v>
      </c>
      <c r="AM106" s="102">
        <v>63</v>
      </c>
      <c r="AN106" s="106">
        <v>115</v>
      </c>
      <c r="AO106" s="25">
        <f t="shared" si="61"/>
        <v>0.65340909090909094</v>
      </c>
      <c r="AP106" s="36">
        <f t="shared" si="62"/>
        <v>6.862857142857143</v>
      </c>
    </row>
    <row r="107" spans="1:42" s="24" customFormat="1" x14ac:dyDescent="0.25">
      <c r="A107" s="78"/>
      <c r="B107" s="24" t="s">
        <v>166</v>
      </c>
      <c r="C107" s="52">
        <f t="shared" si="57"/>
        <v>7.3957706306575073</v>
      </c>
      <c r="D107" s="31">
        <v>7.7</v>
      </c>
      <c r="E107" s="25">
        <f t="shared" si="40"/>
        <v>0.74431818181818188</v>
      </c>
      <c r="F107" s="25">
        <f t="shared" si="41"/>
        <v>7.6857142857142859</v>
      </c>
      <c r="G107" s="56" t="s">
        <v>60</v>
      </c>
      <c r="H107" s="65">
        <f>VLOOKUP(G107,VLookup!$A$3:$B$15,2,FALSE)</f>
        <v>10</v>
      </c>
      <c r="I107" s="65">
        <f t="shared" si="42"/>
        <v>0.94602272727272729</v>
      </c>
      <c r="J107" s="66">
        <f t="shared" si="43"/>
        <v>10</v>
      </c>
      <c r="K107" s="54">
        <v>8.3000000000000007</v>
      </c>
      <c r="L107" s="25">
        <f t="shared" si="44"/>
        <v>0.47443181818181818</v>
      </c>
      <c r="M107" s="25">
        <f t="shared" si="45"/>
        <v>5.2428571428571429</v>
      </c>
      <c r="N107" s="39">
        <v>5.9</v>
      </c>
      <c r="O107" s="25">
        <f t="shared" si="46"/>
        <v>0.60795454545454541</v>
      </c>
      <c r="P107" s="25">
        <f t="shared" si="47"/>
        <v>6.4514285714285711</v>
      </c>
      <c r="Q107" s="54" t="s">
        <v>55</v>
      </c>
      <c r="R107" s="27">
        <f>VLOOKUP(Q107,VLookup!$A$3:$B$15,2,FALSE)</f>
        <v>4.75</v>
      </c>
      <c r="S107" s="27">
        <f t="shared" si="48"/>
        <v>0.42613636363636365</v>
      </c>
      <c r="T107" s="28">
        <f t="shared" si="49"/>
        <v>4.75</v>
      </c>
      <c r="U107" s="43">
        <v>8</v>
      </c>
      <c r="V107" s="25">
        <f t="shared" si="50"/>
        <v>0.86931818181818188</v>
      </c>
      <c r="W107" s="25">
        <f t="shared" si="51"/>
        <v>8.9189189189189193</v>
      </c>
      <c r="X107" s="54" t="s">
        <v>57</v>
      </c>
      <c r="Y107" s="29">
        <f>VLOOKUP(X107,VLookup!$A$3:$B$15,2,FALSE)</f>
        <v>7</v>
      </c>
      <c r="Z107" s="29">
        <f t="shared" si="52"/>
        <v>0.52243589743589736</v>
      </c>
      <c r="AA107" s="28">
        <f t="shared" si="53"/>
        <v>5.7058823529411757</v>
      </c>
      <c r="AB107" s="43" t="s">
        <v>63</v>
      </c>
      <c r="AC107" s="25">
        <f>VLOOKUP(AB107,VLookup!$A$3:$B$15,2,FALSE)</f>
        <v>9.25</v>
      </c>
      <c r="AD107" s="25">
        <f t="shared" si="58"/>
        <v>0.86647727272727271</v>
      </c>
      <c r="AE107" s="25">
        <f t="shared" si="54"/>
        <v>9.0414201183431953</v>
      </c>
      <c r="AF107" s="39">
        <v>5</v>
      </c>
      <c r="AG107" s="25">
        <f t="shared" si="59"/>
        <v>0.91761363636363635</v>
      </c>
      <c r="AH107" s="25">
        <f t="shared" si="55"/>
        <v>10</v>
      </c>
      <c r="AI107" s="39" t="s">
        <v>55</v>
      </c>
      <c r="AJ107" s="25">
        <f>VLOOKUP(AI107,VLookup!$A$3:$B$15,2,FALSE)</f>
        <v>4.75</v>
      </c>
      <c r="AK107" s="25">
        <f t="shared" si="63"/>
        <v>0.36781609195402298</v>
      </c>
      <c r="AL107" s="36">
        <f t="shared" si="64"/>
        <v>4.3952095808383245</v>
      </c>
      <c r="AM107" s="102">
        <v>25</v>
      </c>
      <c r="AN107" s="106">
        <v>152</v>
      </c>
      <c r="AO107" s="25">
        <f t="shared" si="61"/>
        <v>0.86363636363636365</v>
      </c>
      <c r="AP107" s="36">
        <f t="shared" si="62"/>
        <v>8.7657142857142851</v>
      </c>
    </row>
    <row r="108" spans="1:42" s="24" customFormat="1" x14ac:dyDescent="0.25">
      <c r="A108" s="78"/>
      <c r="B108" s="24" t="s">
        <v>167</v>
      </c>
      <c r="C108" s="52">
        <f t="shared" si="57"/>
        <v>6.8883456642280176</v>
      </c>
      <c r="D108" s="31">
        <v>6.5</v>
      </c>
      <c r="E108" s="25">
        <f t="shared" si="40"/>
        <v>0.22443181818181818</v>
      </c>
      <c r="F108" s="25">
        <f t="shared" si="41"/>
        <v>2.9800000000000004</v>
      </c>
      <c r="G108" s="56" t="s">
        <v>63</v>
      </c>
      <c r="H108" s="65">
        <f>VLOOKUP(G108,VLookup!$A$3:$B$15,2,FALSE)</f>
        <v>9.25</v>
      </c>
      <c r="I108" s="65">
        <f t="shared" si="42"/>
        <v>0.82670454545454541</v>
      </c>
      <c r="J108" s="66">
        <f t="shared" si="43"/>
        <v>8.8545454545454554</v>
      </c>
      <c r="K108" s="54">
        <v>8.5</v>
      </c>
      <c r="L108" s="25">
        <f t="shared" si="44"/>
        <v>0.68181818181818188</v>
      </c>
      <c r="M108" s="25">
        <f t="shared" si="45"/>
        <v>7.12</v>
      </c>
      <c r="N108" s="39">
        <v>5.68</v>
      </c>
      <c r="O108" s="25">
        <f t="shared" si="46"/>
        <v>0.52556818181818188</v>
      </c>
      <c r="P108" s="25">
        <f t="shared" si="47"/>
        <v>5.7057142857142855</v>
      </c>
      <c r="Q108" s="54" t="s">
        <v>59</v>
      </c>
      <c r="R108" s="27">
        <f>VLOOKUP(Q108,VLookup!$A$3:$B$15,2,FALSE)</f>
        <v>6.25</v>
      </c>
      <c r="S108" s="27">
        <f t="shared" si="48"/>
        <v>0.57954545454545459</v>
      </c>
      <c r="T108" s="28">
        <f t="shared" si="49"/>
        <v>6.25</v>
      </c>
      <c r="U108" s="43">
        <v>7</v>
      </c>
      <c r="V108" s="25">
        <f t="shared" si="50"/>
        <v>0.57954545454545459</v>
      </c>
      <c r="W108" s="25">
        <f t="shared" si="51"/>
        <v>6.1621621621621632</v>
      </c>
      <c r="X108" s="54" t="s">
        <v>63</v>
      </c>
      <c r="Y108" s="29">
        <f>VLOOKUP(X108,VLookup!$A$3:$B$15,2,FALSE)</f>
        <v>9.25</v>
      </c>
      <c r="Z108" s="29">
        <f t="shared" si="52"/>
        <v>0.91346153846153844</v>
      </c>
      <c r="AA108" s="28">
        <f t="shared" si="53"/>
        <v>9.2941176470588225</v>
      </c>
      <c r="AB108" s="43" t="s">
        <v>60</v>
      </c>
      <c r="AC108" s="25">
        <f>VLOOKUP(AB108,VLookup!$A$3:$B$15,2,FALSE)</f>
        <v>10</v>
      </c>
      <c r="AD108" s="25">
        <f t="shared" si="58"/>
        <v>0.96875</v>
      </c>
      <c r="AE108" s="25">
        <f t="shared" si="54"/>
        <v>10</v>
      </c>
      <c r="AF108" s="39">
        <v>5</v>
      </c>
      <c r="AG108" s="25">
        <f t="shared" si="59"/>
        <v>0.91761363636363635</v>
      </c>
      <c r="AH108" s="25">
        <f t="shared" si="55"/>
        <v>10</v>
      </c>
      <c r="AI108" s="39" t="s">
        <v>58</v>
      </c>
      <c r="AJ108" s="25">
        <f>VLOOKUP(AI108,VLookup!$A$3:$B$15,2,FALSE)</f>
        <v>2.5</v>
      </c>
      <c r="AK108" s="25">
        <f t="shared" si="63"/>
        <v>0.10344827586206896</v>
      </c>
      <c r="AL108" s="36">
        <f t="shared" si="64"/>
        <v>1.9161676646706587</v>
      </c>
      <c r="AM108" s="102">
        <v>87</v>
      </c>
      <c r="AN108" s="106">
        <v>91</v>
      </c>
      <c r="AO108" s="25">
        <f t="shared" si="61"/>
        <v>0.51704545454545459</v>
      </c>
      <c r="AP108" s="36">
        <f t="shared" si="62"/>
        <v>5.628571428571429</v>
      </c>
    </row>
    <row r="109" spans="1:42" s="24" customFormat="1" x14ac:dyDescent="0.25">
      <c r="A109" s="78"/>
      <c r="B109" s="24" t="s">
        <v>168</v>
      </c>
      <c r="C109" s="52">
        <f t="shared" si="57"/>
        <v>4.191932723107632</v>
      </c>
      <c r="D109" s="31">
        <v>6.2</v>
      </c>
      <c r="E109" s="25">
        <f t="shared" si="40"/>
        <v>0.15909090909090909</v>
      </c>
      <c r="F109" s="25">
        <f t="shared" si="41"/>
        <v>2.3885714285714288</v>
      </c>
      <c r="G109" s="56" t="s">
        <v>59</v>
      </c>
      <c r="H109" s="65">
        <f>VLOOKUP(G109,VLookup!$A$3:$B$15,2,FALSE)</f>
        <v>6.25</v>
      </c>
      <c r="I109" s="65">
        <f t="shared" si="42"/>
        <v>0.32954545454545453</v>
      </c>
      <c r="J109" s="66">
        <f t="shared" si="43"/>
        <v>4.0818181818181811</v>
      </c>
      <c r="K109" s="54">
        <v>8.1999999999999993</v>
      </c>
      <c r="L109" s="25">
        <f t="shared" si="44"/>
        <v>0.39772727272727271</v>
      </c>
      <c r="M109" s="25">
        <f t="shared" si="45"/>
        <v>4.548571428571428</v>
      </c>
      <c r="N109" s="39">
        <v>6.4</v>
      </c>
      <c r="O109" s="25">
        <f t="shared" si="46"/>
        <v>0.78409090909090906</v>
      </c>
      <c r="P109" s="25">
        <f t="shared" si="47"/>
        <v>8.0457142857142863</v>
      </c>
      <c r="Q109" s="54" t="s">
        <v>62</v>
      </c>
      <c r="R109" s="27">
        <f>VLOOKUP(Q109,VLookup!$A$3:$B$15,2,FALSE)</f>
        <v>8.5</v>
      </c>
      <c r="S109" s="27">
        <f t="shared" si="48"/>
        <v>0.80965909090909083</v>
      </c>
      <c r="T109" s="28">
        <f t="shared" si="49"/>
        <v>8.4999999999999982</v>
      </c>
      <c r="U109" s="43">
        <v>6</v>
      </c>
      <c r="V109" s="25">
        <f t="shared" si="50"/>
        <v>0.22727272727272727</v>
      </c>
      <c r="W109" s="25">
        <f t="shared" si="51"/>
        <v>2.8108108108108105</v>
      </c>
      <c r="X109" s="54" t="s">
        <v>58</v>
      </c>
      <c r="Y109" s="29">
        <f>VLOOKUP(X109,VLookup!$A$3:$B$15,2,FALSE)</f>
        <v>2.5</v>
      </c>
      <c r="Z109" s="29">
        <f t="shared" si="52"/>
        <v>5.128205128205128E-2</v>
      </c>
      <c r="AA109" s="28">
        <f t="shared" si="53"/>
        <v>1.3823529411764706</v>
      </c>
      <c r="AB109" s="43" t="s">
        <v>61</v>
      </c>
      <c r="AC109" s="25">
        <f>VLOOKUP(AB109,VLookup!$A$3:$B$15,2,FALSE)</f>
        <v>7.75</v>
      </c>
      <c r="AD109" s="25">
        <f t="shared" si="58"/>
        <v>0.53409090909090906</v>
      </c>
      <c r="AE109" s="25">
        <f t="shared" si="54"/>
        <v>5.9260355029585794</v>
      </c>
      <c r="AF109" s="39">
        <v>3</v>
      </c>
      <c r="AG109" s="25">
        <f t="shared" si="59"/>
        <v>0.14204545454545456</v>
      </c>
      <c r="AH109" s="25">
        <f t="shared" si="55"/>
        <v>2.2978056426332287</v>
      </c>
      <c r="AI109" s="39" t="s">
        <v>52</v>
      </c>
      <c r="AJ109" s="25">
        <f>VLOOKUP(AI109,VLookup!$A$3:$B$15,2,FALSE)</f>
        <v>1.75</v>
      </c>
      <c r="AK109" s="25">
        <f t="shared" si="63"/>
        <v>3.4482758620689655E-2</v>
      </c>
      <c r="AL109" s="36">
        <f t="shared" si="64"/>
        <v>1.2694610778443114</v>
      </c>
      <c r="AM109" s="102">
        <v>75</v>
      </c>
      <c r="AN109" s="106">
        <v>103</v>
      </c>
      <c r="AO109" s="25">
        <f t="shared" si="61"/>
        <v>0.58522727272727271</v>
      </c>
      <c r="AP109" s="36">
        <f t="shared" si="62"/>
        <v>6.2457142857142847</v>
      </c>
    </row>
    <row r="110" spans="1:42" s="24" customFormat="1" x14ac:dyDescent="0.25">
      <c r="A110" s="78"/>
      <c r="B110" s="24" t="s">
        <v>169</v>
      </c>
      <c r="C110" s="52">
        <f t="shared" si="57"/>
        <v>9.7420625528317846</v>
      </c>
      <c r="D110" s="31">
        <v>8.2669999999999995</v>
      </c>
      <c r="E110" s="25">
        <f t="shared" si="40"/>
        <v>0.91477272727272729</v>
      </c>
      <c r="F110" s="25">
        <f t="shared" si="41"/>
        <v>9.2285714285714295</v>
      </c>
      <c r="G110" s="56" t="s">
        <v>60</v>
      </c>
      <c r="H110" s="65">
        <f>VLOOKUP(G110,VLookup!$A$3:$B$15,2,FALSE)</f>
        <v>10</v>
      </c>
      <c r="I110" s="65">
        <f t="shared" si="42"/>
        <v>0.94602272727272729</v>
      </c>
      <c r="J110" s="66">
        <f t="shared" si="43"/>
        <v>10</v>
      </c>
      <c r="K110" s="54">
        <v>9.1</v>
      </c>
      <c r="L110" s="25">
        <f t="shared" si="44"/>
        <v>0.97443181818181812</v>
      </c>
      <c r="M110" s="25">
        <f t="shared" si="45"/>
        <v>9.7685714285714269</v>
      </c>
      <c r="N110" s="39">
        <v>6.59</v>
      </c>
      <c r="O110" s="25">
        <f t="shared" si="46"/>
        <v>0.83522727272727271</v>
      </c>
      <c r="P110" s="25">
        <f t="shared" si="47"/>
        <v>8.5085714285714289</v>
      </c>
      <c r="Q110" s="54" t="s">
        <v>60</v>
      </c>
      <c r="R110" s="27">
        <f>VLOOKUP(Q110,VLookup!$A$3:$B$15,2,FALSE)</f>
        <v>10</v>
      </c>
      <c r="S110" s="27">
        <f t="shared" si="48"/>
        <v>0.96306818181818188</v>
      </c>
      <c r="T110" s="28">
        <f t="shared" si="49"/>
        <v>10</v>
      </c>
      <c r="U110" s="43">
        <v>9</v>
      </c>
      <c r="V110" s="25">
        <f t="shared" si="50"/>
        <v>0.98295454545454541</v>
      </c>
      <c r="W110" s="25">
        <f t="shared" si="51"/>
        <v>10</v>
      </c>
      <c r="X110" s="54" t="s">
        <v>60</v>
      </c>
      <c r="Y110" s="29">
        <f>VLOOKUP(X110,VLookup!$A$3:$B$15,2,FALSE)</f>
        <v>10</v>
      </c>
      <c r="Z110" s="29">
        <f t="shared" si="52"/>
        <v>0.99038461538461542</v>
      </c>
      <c r="AA110" s="28">
        <f t="shared" si="53"/>
        <v>9.9999999999999982</v>
      </c>
      <c r="AB110" s="43" t="s">
        <v>63</v>
      </c>
      <c r="AC110" s="25">
        <f>VLOOKUP(AB110,VLookup!$A$3:$B$15,2,FALSE)</f>
        <v>9.25</v>
      </c>
      <c r="AD110" s="25">
        <f t="shared" si="58"/>
        <v>0.86647727272727271</v>
      </c>
      <c r="AE110" s="25">
        <f t="shared" si="54"/>
        <v>9.0414201183431953</v>
      </c>
      <c r="AF110" s="39">
        <v>5</v>
      </c>
      <c r="AG110" s="25">
        <f t="shared" si="59"/>
        <v>0.91761363636363635</v>
      </c>
      <c r="AH110" s="25">
        <f t="shared" si="55"/>
        <v>10</v>
      </c>
      <c r="AI110" s="39" t="s">
        <v>60</v>
      </c>
      <c r="AJ110" s="25">
        <f>VLOOKUP(AI110,VLookup!$A$3:$B$15,2,FALSE)</f>
        <v>10</v>
      </c>
      <c r="AK110" s="25">
        <f t="shared" si="63"/>
        <v>0.96551724137931028</v>
      </c>
      <c r="AL110" s="36">
        <f t="shared" si="64"/>
        <v>10</v>
      </c>
      <c r="AM110" s="102">
        <v>8</v>
      </c>
      <c r="AN110" s="106">
        <v>169</v>
      </c>
      <c r="AO110" s="25">
        <f t="shared" si="61"/>
        <v>0.96022727272727271</v>
      </c>
      <c r="AP110" s="36">
        <f t="shared" si="62"/>
        <v>9.6399999999999988</v>
      </c>
    </row>
    <row r="111" spans="1:42" s="24" customFormat="1" x14ac:dyDescent="0.25">
      <c r="A111" s="78"/>
      <c r="B111" s="24" t="s">
        <v>170</v>
      </c>
      <c r="C111" s="52">
        <f t="shared" si="57"/>
        <v>5.9228480308114406</v>
      </c>
      <c r="D111" s="31">
        <v>7.6669999999999998</v>
      </c>
      <c r="E111" s="25">
        <f t="shared" si="40"/>
        <v>0.71875</v>
      </c>
      <c r="F111" s="25">
        <f t="shared" si="41"/>
        <v>7.4542857142857137</v>
      </c>
      <c r="G111" s="56" t="s">
        <v>59</v>
      </c>
      <c r="H111" s="65">
        <f>VLOOKUP(G111,VLookup!$A$3:$B$15,2,FALSE)</f>
        <v>6.25</v>
      </c>
      <c r="I111" s="65">
        <f t="shared" si="42"/>
        <v>0.32954545454545453</v>
      </c>
      <c r="J111" s="66">
        <f t="shared" si="43"/>
        <v>4.0818181818181811</v>
      </c>
      <c r="K111" s="54">
        <v>8.6</v>
      </c>
      <c r="L111" s="25">
        <f t="shared" si="44"/>
        <v>0.75284090909090906</v>
      </c>
      <c r="M111" s="25">
        <f t="shared" si="45"/>
        <v>7.7628571428571425</v>
      </c>
      <c r="N111" s="39">
        <v>6.67</v>
      </c>
      <c r="O111" s="25">
        <f t="shared" si="46"/>
        <v>0.84659090909090906</v>
      </c>
      <c r="P111" s="25">
        <f t="shared" si="47"/>
        <v>8.6114285714285721</v>
      </c>
      <c r="Q111" s="54" t="s">
        <v>62</v>
      </c>
      <c r="R111" s="27">
        <f>VLOOKUP(Q111,VLookup!$A$3:$B$15,2,FALSE)</f>
        <v>8.5</v>
      </c>
      <c r="S111" s="27">
        <f t="shared" si="48"/>
        <v>0.80965909090909083</v>
      </c>
      <c r="T111" s="28">
        <f t="shared" si="49"/>
        <v>8.4999999999999982</v>
      </c>
      <c r="U111" s="43">
        <v>6</v>
      </c>
      <c r="V111" s="25">
        <f t="shared" si="50"/>
        <v>0.22727272727272727</v>
      </c>
      <c r="W111" s="25">
        <f t="shared" si="51"/>
        <v>2.8108108108108105</v>
      </c>
      <c r="X111" s="54" t="s">
        <v>59</v>
      </c>
      <c r="Y111" s="29">
        <f>VLOOKUP(X111,VLookup!$A$3:$B$15,2,FALSE)</f>
        <v>6.25</v>
      </c>
      <c r="Z111" s="29">
        <f t="shared" si="52"/>
        <v>0.34615384615384615</v>
      </c>
      <c r="AA111" s="28">
        <f t="shared" si="53"/>
        <v>4.0882352941176467</v>
      </c>
      <c r="AB111" s="43" t="s">
        <v>62</v>
      </c>
      <c r="AC111" s="25">
        <f>VLOOKUP(AB111,VLookup!$A$3:$B$15,2,FALSE)</f>
        <v>8.5</v>
      </c>
      <c r="AD111" s="25">
        <f t="shared" si="58"/>
        <v>0.71306818181818188</v>
      </c>
      <c r="AE111" s="25">
        <f t="shared" si="54"/>
        <v>7.603550295857989</v>
      </c>
      <c r="AF111" s="39">
        <v>3.5</v>
      </c>
      <c r="AG111" s="25">
        <f t="shared" si="59"/>
        <v>0.27840909090909094</v>
      </c>
      <c r="AH111" s="25">
        <f t="shared" si="55"/>
        <v>3.6520376175548592</v>
      </c>
      <c r="AI111" s="39"/>
      <c r="AJ111" s="25"/>
      <c r="AK111" s="25"/>
      <c r="AL111" s="36"/>
      <c r="AM111" s="102">
        <v>114</v>
      </c>
      <c r="AN111" s="106">
        <v>64</v>
      </c>
      <c r="AO111" s="25">
        <f t="shared" si="61"/>
        <v>0.36363636363636365</v>
      </c>
      <c r="AP111" s="36">
        <f t="shared" si="62"/>
        <v>4.24</v>
      </c>
    </row>
    <row r="112" spans="1:42" s="24" customFormat="1" x14ac:dyDescent="0.25">
      <c r="A112" s="78"/>
      <c r="B112" s="24" t="s">
        <v>171</v>
      </c>
      <c r="C112" s="52">
        <f t="shared" si="57"/>
        <v>6.7419313927217583</v>
      </c>
      <c r="D112" s="31">
        <v>8.3330000000000002</v>
      </c>
      <c r="E112" s="25">
        <f t="shared" si="40"/>
        <v>0.9375</v>
      </c>
      <c r="F112" s="25">
        <f t="shared" si="41"/>
        <v>9.4342857142857142</v>
      </c>
      <c r="G112" s="56" t="s">
        <v>57</v>
      </c>
      <c r="H112" s="65">
        <f>VLOOKUP(G112,VLookup!$A$3:$B$15,2,FALSE)</f>
        <v>7</v>
      </c>
      <c r="I112" s="65">
        <f t="shared" si="42"/>
        <v>0.48011363636363635</v>
      </c>
      <c r="J112" s="66">
        <f t="shared" si="43"/>
        <v>5.5272727272727273</v>
      </c>
      <c r="K112" s="54">
        <v>8.6999999999999993</v>
      </c>
      <c r="L112" s="25">
        <f t="shared" si="44"/>
        <v>0.82954545454545459</v>
      </c>
      <c r="M112" s="25">
        <f t="shared" si="45"/>
        <v>8.4571428571428591</v>
      </c>
      <c r="N112" s="39">
        <v>6.3</v>
      </c>
      <c r="O112" s="25">
        <f t="shared" si="46"/>
        <v>0.73863636363636365</v>
      </c>
      <c r="P112" s="25">
        <f t="shared" si="47"/>
        <v>7.6342857142857135</v>
      </c>
      <c r="Q112" s="54" t="s">
        <v>57</v>
      </c>
      <c r="R112" s="27">
        <f>VLOOKUP(Q112,VLookup!$A$3:$B$15,2,FALSE)</f>
        <v>7</v>
      </c>
      <c r="S112" s="27">
        <f t="shared" si="48"/>
        <v>0.65625</v>
      </c>
      <c r="T112" s="28">
        <f t="shared" si="49"/>
        <v>6.9999999999999991</v>
      </c>
      <c r="U112" s="43">
        <v>7</v>
      </c>
      <c r="V112" s="25">
        <f t="shared" si="50"/>
        <v>0.57954545454545459</v>
      </c>
      <c r="W112" s="25">
        <f t="shared" si="51"/>
        <v>6.1621621621621632</v>
      </c>
      <c r="X112" s="54" t="s">
        <v>61</v>
      </c>
      <c r="Y112" s="29">
        <f>VLOOKUP(X112,VLookup!$A$3:$B$15,2,FALSE)</f>
        <v>7.75</v>
      </c>
      <c r="Z112" s="29">
        <f t="shared" si="52"/>
        <v>0.71153846153846156</v>
      </c>
      <c r="AA112" s="28">
        <f t="shared" si="53"/>
        <v>7.4411764705882346</v>
      </c>
      <c r="AB112" s="43" t="s">
        <v>61</v>
      </c>
      <c r="AC112" s="25">
        <f>VLOOKUP(AB112,VLookup!$A$3:$B$15,2,FALSE)</f>
        <v>7.75</v>
      </c>
      <c r="AD112" s="25">
        <f t="shared" si="58"/>
        <v>0.53409090909090906</v>
      </c>
      <c r="AE112" s="25">
        <f t="shared" si="54"/>
        <v>5.9260355029585794</v>
      </c>
      <c r="AF112" s="39">
        <v>3.5</v>
      </c>
      <c r="AG112" s="25">
        <f t="shared" si="59"/>
        <v>0.27840909090909094</v>
      </c>
      <c r="AH112" s="25">
        <f t="shared" si="55"/>
        <v>3.6520376175548592</v>
      </c>
      <c r="AI112" s="39" t="s">
        <v>56</v>
      </c>
      <c r="AJ112" s="25">
        <f>VLOOKUP(AI112,VLookup!$A$3:$B$15,2,FALSE)</f>
        <v>5.5</v>
      </c>
      <c r="AK112" s="25">
        <f t="shared" si="63"/>
        <v>0.45402298850574713</v>
      </c>
      <c r="AL112" s="36">
        <f t="shared" ref="AL112:AL143" si="65">IFERROR(1+(AK112-MIN($AK$25:$AK$200))*(10-1)/(MAX($AK$25:$AK$200)-MIN($AK$25:$AK$200)),"")</f>
        <v>5.203592814371258</v>
      </c>
      <c r="AM112" s="102">
        <v>53</v>
      </c>
      <c r="AN112" s="106">
        <v>124</v>
      </c>
      <c r="AO112" s="25">
        <f t="shared" si="61"/>
        <v>0.70454545454545459</v>
      </c>
      <c r="AP112" s="36">
        <f t="shared" si="62"/>
        <v>7.3257142857142865</v>
      </c>
    </row>
    <row r="113" spans="1:42" s="24" customFormat="1" x14ac:dyDescent="0.25">
      <c r="A113" s="78"/>
      <c r="B113" s="24" t="s">
        <v>172</v>
      </c>
      <c r="C113" s="52">
        <f t="shared" si="57"/>
        <v>4.1458278994392952</v>
      </c>
      <c r="D113" s="31">
        <v>7.25</v>
      </c>
      <c r="E113" s="25">
        <f t="shared" si="40"/>
        <v>0.53409090909090906</v>
      </c>
      <c r="F113" s="25">
        <f t="shared" si="41"/>
        <v>5.782857142857142</v>
      </c>
      <c r="G113" s="56" t="s">
        <v>55</v>
      </c>
      <c r="H113" s="65">
        <f>VLOOKUP(G113,VLookup!$A$3:$B$15,2,FALSE)</f>
        <v>4.75</v>
      </c>
      <c r="I113" s="65">
        <f t="shared" si="42"/>
        <v>0.17329545454545456</v>
      </c>
      <c r="J113" s="66">
        <f t="shared" si="43"/>
        <v>2.581818181818182</v>
      </c>
      <c r="K113" s="54">
        <v>8.1</v>
      </c>
      <c r="L113" s="25">
        <f t="shared" si="44"/>
        <v>0.32386363636363635</v>
      </c>
      <c r="M113" s="25">
        <f t="shared" si="45"/>
        <v>3.8800000000000003</v>
      </c>
      <c r="N113" s="39">
        <v>5.18</v>
      </c>
      <c r="O113" s="25">
        <f t="shared" si="46"/>
        <v>0.34090909090909088</v>
      </c>
      <c r="P113" s="25">
        <f t="shared" si="47"/>
        <v>4.0342857142857138</v>
      </c>
      <c r="Q113" s="54" t="s">
        <v>58</v>
      </c>
      <c r="R113" s="27">
        <f>VLOOKUP(Q113,VLookup!$A$3:$B$15,2,FALSE)</f>
        <v>2.5</v>
      </c>
      <c r="S113" s="27">
        <f t="shared" si="48"/>
        <v>0.19602272727272727</v>
      </c>
      <c r="T113" s="28">
        <f t="shared" si="49"/>
        <v>2.5</v>
      </c>
      <c r="U113" s="43">
        <v>6</v>
      </c>
      <c r="V113" s="25">
        <f t="shared" si="50"/>
        <v>0.22727272727272727</v>
      </c>
      <c r="W113" s="25">
        <f t="shared" si="51"/>
        <v>2.8108108108108105</v>
      </c>
      <c r="X113" s="54" t="s">
        <v>62</v>
      </c>
      <c r="Y113" s="29">
        <f>VLOOKUP(X113,VLookup!$A$3:$B$15,2,FALSE)</f>
        <v>8.5</v>
      </c>
      <c r="Z113" s="29">
        <f t="shared" si="52"/>
        <v>0.81730769230769229</v>
      </c>
      <c r="AA113" s="28">
        <f t="shared" si="53"/>
        <v>8.4117647058823515</v>
      </c>
      <c r="AB113" s="43" t="s">
        <v>55</v>
      </c>
      <c r="AC113" s="25">
        <f>VLOOKUP(AB113,VLookup!$A$3:$B$15,2,FALSE)</f>
        <v>4.75</v>
      </c>
      <c r="AD113" s="25">
        <f t="shared" si="58"/>
        <v>0.10227272727272727</v>
      </c>
      <c r="AE113" s="25">
        <f t="shared" si="54"/>
        <v>1.8786982248520712</v>
      </c>
      <c r="AF113" s="39">
        <v>4</v>
      </c>
      <c r="AG113" s="25">
        <f t="shared" si="59"/>
        <v>0.51704545454545459</v>
      </c>
      <c r="AH113" s="25">
        <f t="shared" si="55"/>
        <v>6.0219435736677118</v>
      </c>
      <c r="AI113" s="39" t="s">
        <v>56</v>
      </c>
      <c r="AJ113" s="25">
        <f>VLOOKUP(AI113,VLookup!$A$3:$B$15,2,FALSE)</f>
        <v>5.5</v>
      </c>
      <c r="AK113" s="25">
        <f t="shared" si="63"/>
        <v>0.45402298850574713</v>
      </c>
      <c r="AL113" s="36">
        <f t="shared" si="65"/>
        <v>5.203592814371258</v>
      </c>
      <c r="AM113" s="102">
        <v>109</v>
      </c>
      <c r="AN113" s="106">
        <v>69</v>
      </c>
      <c r="AO113" s="25">
        <f t="shared" si="61"/>
        <v>0.39204545454545453</v>
      </c>
      <c r="AP113" s="36">
        <f t="shared" si="62"/>
        <v>4.4971428571428573</v>
      </c>
    </row>
    <row r="114" spans="1:42" s="24" customFormat="1" x14ac:dyDescent="0.25">
      <c r="A114" s="78"/>
      <c r="B114" s="24" t="s">
        <v>173</v>
      </c>
      <c r="C114" s="52">
        <f t="shared" si="57"/>
        <v>3.7930691810329815</v>
      </c>
      <c r="D114" s="31">
        <v>6.556</v>
      </c>
      <c r="E114" s="25">
        <f t="shared" si="40"/>
        <v>0.26420454545454541</v>
      </c>
      <c r="F114" s="25">
        <f t="shared" si="41"/>
        <v>3.3399999999999994</v>
      </c>
      <c r="G114" s="56" t="s">
        <v>55</v>
      </c>
      <c r="H114" s="65">
        <f>VLOOKUP(G114,VLookup!$A$3:$B$15,2,FALSE)</f>
        <v>4.75</v>
      </c>
      <c r="I114" s="65">
        <f t="shared" si="42"/>
        <v>0.17329545454545456</v>
      </c>
      <c r="J114" s="66">
        <f t="shared" si="43"/>
        <v>2.581818181818182</v>
      </c>
      <c r="K114" s="54">
        <v>8.3000000000000007</v>
      </c>
      <c r="L114" s="25">
        <f t="shared" si="44"/>
        <v>0.47443181818181818</v>
      </c>
      <c r="M114" s="25">
        <f t="shared" si="45"/>
        <v>5.2428571428571429</v>
      </c>
      <c r="N114" s="39">
        <v>4</v>
      </c>
      <c r="O114" s="25">
        <f t="shared" si="46"/>
        <v>0.10795454545454546</v>
      </c>
      <c r="P114" s="25">
        <f t="shared" si="47"/>
        <v>1.9257142857142857</v>
      </c>
      <c r="Q114" s="54" t="s">
        <v>54</v>
      </c>
      <c r="R114" s="27">
        <f>VLOOKUP(Q114,VLookup!$A$3:$B$15,2,FALSE)</f>
        <v>4</v>
      </c>
      <c r="S114" s="27">
        <f t="shared" si="48"/>
        <v>0.34943181818181818</v>
      </c>
      <c r="T114" s="28">
        <f t="shared" si="49"/>
        <v>3.9999999999999996</v>
      </c>
      <c r="U114" s="43">
        <v>7</v>
      </c>
      <c r="V114" s="25">
        <f t="shared" si="50"/>
        <v>0.57954545454545459</v>
      </c>
      <c r="W114" s="25">
        <f t="shared" si="51"/>
        <v>6.1621621621621632</v>
      </c>
      <c r="X114" s="54" t="s">
        <v>55</v>
      </c>
      <c r="Y114" s="29">
        <f>VLOOKUP(X114,VLookup!$A$3:$B$15,2,FALSE)</f>
        <v>4.75</v>
      </c>
      <c r="Z114" s="29">
        <f t="shared" si="52"/>
        <v>0.19551282051282051</v>
      </c>
      <c r="AA114" s="28">
        <f t="shared" si="53"/>
        <v>2.7058823529411766</v>
      </c>
      <c r="AB114" s="43" t="s">
        <v>59</v>
      </c>
      <c r="AC114" s="25">
        <f>VLOOKUP(AB114,VLookup!$A$3:$B$15,2,FALSE)</f>
        <v>6.25</v>
      </c>
      <c r="AD114" s="25">
        <f t="shared" si="58"/>
        <v>0.27272727272727271</v>
      </c>
      <c r="AE114" s="25">
        <f t="shared" si="54"/>
        <v>3.4763313609467454</v>
      </c>
      <c r="AF114" s="39">
        <v>2.5</v>
      </c>
      <c r="AG114" s="25">
        <f t="shared" si="59"/>
        <v>6.8181818181818177E-2</v>
      </c>
      <c r="AH114" s="25">
        <f t="shared" si="55"/>
        <v>1.5642633228840124</v>
      </c>
      <c r="AI114" s="39" t="s">
        <v>63</v>
      </c>
      <c r="AJ114" s="25">
        <f>VLOOKUP(AI114,VLookup!$A$3:$B$15,2,FALSE)</f>
        <v>9.25</v>
      </c>
      <c r="AK114" s="25">
        <f t="shared" si="63"/>
        <v>0.88505747126436785</v>
      </c>
      <c r="AL114" s="36">
        <f t="shared" si="65"/>
        <v>9.2455089820359291</v>
      </c>
      <c r="AM114" s="102">
        <v>105</v>
      </c>
      <c r="AN114" s="106">
        <v>73</v>
      </c>
      <c r="AO114" s="25">
        <f t="shared" si="61"/>
        <v>0.41477272727272729</v>
      </c>
      <c r="AP114" s="36">
        <f t="shared" si="62"/>
        <v>4.7028571428571428</v>
      </c>
    </row>
    <row r="115" spans="1:42" s="24" customFormat="1" x14ac:dyDescent="0.25">
      <c r="A115" s="78"/>
      <c r="B115" s="24" t="s">
        <v>174</v>
      </c>
      <c r="C115" s="52">
        <f t="shared" si="57"/>
        <v>5.7885407595814833</v>
      </c>
      <c r="D115" s="31">
        <v>7.8</v>
      </c>
      <c r="E115" s="25">
        <f t="shared" si="40"/>
        <v>0.77556818181818188</v>
      </c>
      <c r="F115" s="25">
        <f t="shared" si="41"/>
        <v>7.9685714285714289</v>
      </c>
      <c r="G115" s="56" t="s">
        <v>61</v>
      </c>
      <c r="H115" s="65">
        <f>VLOOKUP(G115,VLookup!$A$3:$B$15,2,FALSE)</f>
        <v>7.75</v>
      </c>
      <c r="I115" s="65">
        <f t="shared" si="42"/>
        <v>0.62215909090909083</v>
      </c>
      <c r="J115" s="66">
        <f t="shared" si="43"/>
        <v>6.8909090909090898</v>
      </c>
      <c r="K115" s="54">
        <v>7.9</v>
      </c>
      <c r="L115" s="25">
        <f t="shared" si="44"/>
        <v>0.1875</v>
      </c>
      <c r="M115" s="25">
        <f t="shared" si="45"/>
        <v>2.6457142857142859</v>
      </c>
      <c r="N115" s="39">
        <v>4.5</v>
      </c>
      <c r="O115" s="25">
        <f t="shared" si="46"/>
        <v>0.15340909090909091</v>
      </c>
      <c r="P115" s="25">
        <f t="shared" si="47"/>
        <v>2.3371428571428572</v>
      </c>
      <c r="Q115" s="54" t="s">
        <v>62</v>
      </c>
      <c r="R115" s="27">
        <f>VLOOKUP(Q115,VLookup!$A$3:$B$15,2,FALSE)</f>
        <v>8.5</v>
      </c>
      <c r="S115" s="27">
        <f t="shared" si="48"/>
        <v>0.80965909090909083</v>
      </c>
      <c r="T115" s="28">
        <f t="shared" si="49"/>
        <v>8.4999999999999982</v>
      </c>
      <c r="U115" s="43">
        <v>6</v>
      </c>
      <c r="V115" s="25">
        <f t="shared" si="50"/>
        <v>0.22727272727272727</v>
      </c>
      <c r="W115" s="25">
        <f t="shared" si="51"/>
        <v>2.8108108108108105</v>
      </c>
      <c r="X115" s="54" t="s">
        <v>57</v>
      </c>
      <c r="Y115" s="29">
        <f>VLOOKUP(X115,VLookup!$A$3:$B$15,2,FALSE)</f>
        <v>7</v>
      </c>
      <c r="Z115" s="29">
        <f t="shared" si="52"/>
        <v>0.52243589743589736</v>
      </c>
      <c r="AA115" s="28">
        <f t="shared" si="53"/>
        <v>5.7058823529411757</v>
      </c>
      <c r="AB115" s="43" t="s">
        <v>62</v>
      </c>
      <c r="AC115" s="25">
        <f>VLOOKUP(AB115,VLookup!$A$3:$B$15,2,FALSE)</f>
        <v>8.5</v>
      </c>
      <c r="AD115" s="25">
        <f t="shared" si="58"/>
        <v>0.71306818181818188</v>
      </c>
      <c r="AE115" s="25">
        <f t="shared" si="54"/>
        <v>7.603550295857989</v>
      </c>
      <c r="AF115" s="39">
        <v>5</v>
      </c>
      <c r="AG115" s="25">
        <f t="shared" si="59"/>
        <v>0.91761363636363635</v>
      </c>
      <c r="AH115" s="25">
        <f t="shared" si="55"/>
        <v>10</v>
      </c>
      <c r="AI115" s="39" t="s">
        <v>58</v>
      </c>
      <c r="AJ115" s="25">
        <f>VLOOKUP(AI115,VLookup!$A$3:$B$15,2,FALSE)</f>
        <v>2.5</v>
      </c>
      <c r="AK115" s="25">
        <f t="shared" si="63"/>
        <v>0.10344827586206896</v>
      </c>
      <c r="AL115" s="36">
        <f t="shared" si="65"/>
        <v>1.9161676646706587</v>
      </c>
      <c r="AM115" s="102">
        <v>47</v>
      </c>
      <c r="AN115" s="106">
        <v>130</v>
      </c>
      <c r="AO115" s="25">
        <f t="shared" si="61"/>
        <v>0.73863636363636365</v>
      </c>
      <c r="AP115" s="36">
        <f t="shared" si="62"/>
        <v>7.6342857142857135</v>
      </c>
    </row>
    <row r="116" spans="1:42" s="24" customFormat="1" x14ac:dyDescent="0.25">
      <c r="A116" s="78"/>
      <c r="B116" s="24" t="s">
        <v>175</v>
      </c>
      <c r="C116" s="52">
        <f t="shared" si="57"/>
        <v>4.2869939575908633</v>
      </c>
      <c r="D116" s="31">
        <v>7</v>
      </c>
      <c r="E116" s="25">
        <f t="shared" si="40"/>
        <v>0.4375</v>
      </c>
      <c r="F116" s="25">
        <f t="shared" si="41"/>
        <v>4.9085714285714293</v>
      </c>
      <c r="G116" s="56" t="s">
        <v>54</v>
      </c>
      <c r="H116" s="65">
        <f>VLOOKUP(G116,VLookup!$A$3:$B$15,2,FALSE)</f>
        <v>4</v>
      </c>
      <c r="I116" s="65">
        <f t="shared" si="42"/>
        <v>9.9431818181818177E-2</v>
      </c>
      <c r="J116" s="66">
        <f t="shared" si="43"/>
        <v>1.8727272727272728</v>
      </c>
      <c r="K116" s="54">
        <v>8</v>
      </c>
      <c r="L116" s="25">
        <f t="shared" si="44"/>
        <v>0.25568181818181818</v>
      </c>
      <c r="M116" s="25">
        <f t="shared" si="45"/>
        <v>3.2628571428571429</v>
      </c>
      <c r="N116" s="39">
        <v>4.75</v>
      </c>
      <c r="O116" s="25">
        <f t="shared" si="46"/>
        <v>0.21306818181818182</v>
      </c>
      <c r="P116" s="25">
        <f t="shared" si="47"/>
        <v>2.8771428571428572</v>
      </c>
      <c r="Q116" s="54" t="s">
        <v>54</v>
      </c>
      <c r="R116" s="27">
        <f>VLOOKUP(Q116,VLookup!$A$3:$B$15,2,FALSE)</f>
        <v>4</v>
      </c>
      <c r="S116" s="27">
        <f t="shared" si="48"/>
        <v>0.34943181818181818</v>
      </c>
      <c r="T116" s="28">
        <f t="shared" si="49"/>
        <v>3.9999999999999996</v>
      </c>
      <c r="U116" s="43">
        <v>6</v>
      </c>
      <c r="V116" s="25">
        <f t="shared" si="50"/>
        <v>0.22727272727272727</v>
      </c>
      <c r="W116" s="25">
        <f t="shared" si="51"/>
        <v>2.8108108108108105</v>
      </c>
      <c r="X116" s="54" t="s">
        <v>61</v>
      </c>
      <c r="Y116" s="29">
        <f>VLOOKUP(X116,VLookup!$A$3:$B$15,2,FALSE)</f>
        <v>7.75</v>
      </c>
      <c r="Z116" s="29">
        <f t="shared" si="52"/>
        <v>0.71153846153846156</v>
      </c>
      <c r="AA116" s="28">
        <f t="shared" si="53"/>
        <v>7.4411764705882346</v>
      </c>
      <c r="AB116" s="43" t="s">
        <v>62</v>
      </c>
      <c r="AC116" s="25">
        <f>VLOOKUP(AB116,VLookup!$A$3:$B$15,2,FALSE)</f>
        <v>8.5</v>
      </c>
      <c r="AD116" s="25">
        <f t="shared" si="58"/>
        <v>0.71306818181818188</v>
      </c>
      <c r="AE116" s="25">
        <f t="shared" si="54"/>
        <v>7.603550295857989</v>
      </c>
      <c r="AF116" s="39">
        <v>5</v>
      </c>
      <c r="AG116" s="25">
        <f t="shared" si="59"/>
        <v>0.91761363636363635</v>
      </c>
      <c r="AH116" s="25">
        <f t="shared" si="55"/>
        <v>10</v>
      </c>
      <c r="AI116" s="39" t="s">
        <v>53</v>
      </c>
      <c r="AJ116" s="25">
        <f>VLOOKUP(AI116,VLookup!$A$3:$B$15,2,FALSE)</f>
        <v>3.25</v>
      </c>
      <c r="AK116" s="25">
        <f t="shared" si="63"/>
        <v>0.18965517241379309</v>
      </c>
      <c r="AL116" s="36">
        <f t="shared" si="65"/>
        <v>2.7245508982035931</v>
      </c>
      <c r="AM116" s="102">
        <v>139</v>
      </c>
      <c r="AN116" s="106">
        <v>39</v>
      </c>
      <c r="AO116" s="25">
        <f t="shared" si="61"/>
        <v>0.22159090909090909</v>
      </c>
      <c r="AP116" s="36">
        <f t="shared" si="62"/>
        <v>2.9542857142857146</v>
      </c>
    </row>
    <row r="117" spans="1:42" s="24" customFormat="1" x14ac:dyDescent="0.25">
      <c r="A117" s="78"/>
      <c r="B117" s="24" t="s">
        <v>176</v>
      </c>
      <c r="C117" s="52">
        <f t="shared" si="57"/>
        <v>7.9612053962120353</v>
      </c>
      <c r="D117" s="31">
        <v>8.1110000000000007</v>
      </c>
      <c r="E117" s="25">
        <f t="shared" si="40"/>
        <v>0.84659090909090917</v>
      </c>
      <c r="F117" s="25">
        <f t="shared" si="41"/>
        <v>8.6114285714285721</v>
      </c>
      <c r="G117" s="56" t="s">
        <v>57</v>
      </c>
      <c r="H117" s="65">
        <f>VLOOKUP(G117,VLookup!$A$3:$B$15,2,FALSE)</f>
        <v>7</v>
      </c>
      <c r="I117" s="65">
        <f t="shared" si="42"/>
        <v>0.48011363636363635</v>
      </c>
      <c r="J117" s="66">
        <f t="shared" si="43"/>
        <v>5.5272727272727273</v>
      </c>
      <c r="K117" s="54">
        <v>8.8000000000000007</v>
      </c>
      <c r="L117" s="25">
        <f t="shared" si="44"/>
        <v>0.88920454545454541</v>
      </c>
      <c r="M117" s="25">
        <f t="shared" si="45"/>
        <v>8.9971428571428582</v>
      </c>
      <c r="N117" s="39">
        <v>7.03</v>
      </c>
      <c r="O117" s="25">
        <f t="shared" si="46"/>
        <v>0.95454545454545459</v>
      </c>
      <c r="P117" s="25">
        <f t="shared" si="47"/>
        <v>9.588571428571429</v>
      </c>
      <c r="Q117" s="54" t="s">
        <v>61</v>
      </c>
      <c r="R117" s="27">
        <f>VLOOKUP(Q117,VLookup!$A$3:$B$15,2,FALSE)</f>
        <v>7.75</v>
      </c>
      <c r="S117" s="27">
        <f t="shared" si="48"/>
        <v>0.73295454545454541</v>
      </c>
      <c r="T117" s="28">
        <f t="shared" si="49"/>
        <v>7.7499999999999991</v>
      </c>
      <c r="U117" s="43">
        <v>9</v>
      </c>
      <c r="V117" s="25">
        <f t="shared" si="50"/>
        <v>0.98295454545454541</v>
      </c>
      <c r="W117" s="25">
        <f t="shared" si="51"/>
        <v>10</v>
      </c>
      <c r="X117" s="54" t="s">
        <v>57</v>
      </c>
      <c r="Y117" s="29">
        <f>VLOOKUP(X117,VLookup!$A$3:$B$15,2,FALSE)</f>
        <v>7</v>
      </c>
      <c r="Z117" s="29">
        <f t="shared" si="52"/>
        <v>0.52243589743589736</v>
      </c>
      <c r="AA117" s="28">
        <f t="shared" si="53"/>
        <v>5.7058823529411757</v>
      </c>
      <c r="AB117" s="43" t="s">
        <v>61</v>
      </c>
      <c r="AC117" s="25">
        <f>VLOOKUP(AB117,VLookup!$A$3:$B$15,2,FALSE)</f>
        <v>7.75</v>
      </c>
      <c r="AD117" s="25">
        <f t="shared" si="58"/>
        <v>0.53409090909090906</v>
      </c>
      <c r="AE117" s="25">
        <f t="shared" si="54"/>
        <v>5.9260355029585794</v>
      </c>
      <c r="AF117" s="39">
        <v>5</v>
      </c>
      <c r="AG117" s="25">
        <f t="shared" si="59"/>
        <v>0.91761363636363635</v>
      </c>
      <c r="AH117" s="25">
        <f t="shared" si="55"/>
        <v>10</v>
      </c>
      <c r="AI117" s="39" t="s">
        <v>57</v>
      </c>
      <c r="AJ117" s="25">
        <f>VLOOKUP(AI117,VLookup!$A$3:$B$15,2,FALSE)</f>
        <v>7</v>
      </c>
      <c r="AK117" s="25">
        <f t="shared" si="63"/>
        <v>0.62643678160919536</v>
      </c>
      <c r="AL117" s="36">
        <f t="shared" si="65"/>
        <v>6.8203592814371259</v>
      </c>
      <c r="AM117" s="102">
        <v>35</v>
      </c>
      <c r="AN117" s="106">
        <v>142</v>
      </c>
      <c r="AO117" s="25">
        <f t="shared" si="61"/>
        <v>0.80681818181818177</v>
      </c>
      <c r="AP117" s="36">
        <f t="shared" si="62"/>
        <v>8.2514285714285709</v>
      </c>
    </row>
    <row r="118" spans="1:42" s="24" customFormat="1" x14ac:dyDescent="0.25">
      <c r="A118" s="78"/>
      <c r="B118" s="24" t="s">
        <v>177</v>
      </c>
      <c r="C118" s="52">
        <f t="shared" si="57"/>
        <v>4.8003622248929609</v>
      </c>
      <c r="D118" s="31">
        <v>7.125</v>
      </c>
      <c r="E118" s="25">
        <f t="shared" si="40"/>
        <v>0.47443181818181818</v>
      </c>
      <c r="F118" s="25">
        <f t="shared" si="41"/>
        <v>5.2428571428571429</v>
      </c>
      <c r="G118" s="56" t="s">
        <v>63</v>
      </c>
      <c r="H118" s="65">
        <f>VLOOKUP(G118,VLookup!$A$3:$B$15,2,FALSE)</f>
        <v>9.25</v>
      </c>
      <c r="I118" s="65">
        <f t="shared" si="42"/>
        <v>0.82670454545454541</v>
      </c>
      <c r="J118" s="66">
        <f t="shared" si="43"/>
        <v>8.8545454545454554</v>
      </c>
      <c r="K118" s="54">
        <v>8.1</v>
      </c>
      <c r="L118" s="25">
        <f t="shared" si="44"/>
        <v>0.32386363636363635</v>
      </c>
      <c r="M118" s="25">
        <f t="shared" si="45"/>
        <v>3.8800000000000003</v>
      </c>
      <c r="N118" s="39">
        <v>2.83</v>
      </c>
      <c r="O118" s="25">
        <f t="shared" si="46"/>
        <v>2.2727272727272728E-2</v>
      </c>
      <c r="P118" s="25">
        <f t="shared" si="47"/>
        <v>1.1542857142857144</v>
      </c>
      <c r="Q118" s="54" t="s">
        <v>58</v>
      </c>
      <c r="R118" s="27">
        <f>VLOOKUP(Q118,VLookup!$A$3:$B$15,2,FALSE)</f>
        <v>2.5</v>
      </c>
      <c r="S118" s="27">
        <f t="shared" si="48"/>
        <v>0.19602272727272727</v>
      </c>
      <c r="T118" s="28">
        <f t="shared" si="49"/>
        <v>2.5</v>
      </c>
      <c r="U118" s="43">
        <v>5</v>
      </c>
      <c r="V118" s="25">
        <f t="shared" si="50"/>
        <v>3.6931818181818177E-2</v>
      </c>
      <c r="W118" s="25">
        <f t="shared" si="51"/>
        <v>1</v>
      </c>
      <c r="X118" s="54" t="s">
        <v>61</v>
      </c>
      <c r="Y118" s="29">
        <f>VLOOKUP(X118,VLookup!$A$3:$B$15,2,FALSE)</f>
        <v>7.75</v>
      </c>
      <c r="Z118" s="29">
        <f t="shared" si="52"/>
        <v>0.71153846153846156</v>
      </c>
      <c r="AA118" s="28">
        <f t="shared" si="53"/>
        <v>7.4411764705882346</v>
      </c>
      <c r="AB118" s="43" t="s">
        <v>63</v>
      </c>
      <c r="AC118" s="25">
        <f>VLOOKUP(AB118,VLookup!$A$3:$B$15,2,FALSE)</f>
        <v>9.25</v>
      </c>
      <c r="AD118" s="25">
        <f t="shared" si="58"/>
        <v>0.86647727272727271</v>
      </c>
      <c r="AE118" s="25">
        <f t="shared" si="54"/>
        <v>9.0414201183431953</v>
      </c>
      <c r="AF118" s="39">
        <v>4</v>
      </c>
      <c r="AG118" s="25">
        <f t="shared" si="59"/>
        <v>0.51704545454545459</v>
      </c>
      <c r="AH118" s="25">
        <f t="shared" si="55"/>
        <v>6.0219435736677118</v>
      </c>
      <c r="AI118" s="39" t="s">
        <v>54</v>
      </c>
      <c r="AJ118" s="25">
        <f>VLOOKUP(AI118,VLookup!$A$3:$B$15,2,FALSE)</f>
        <v>4</v>
      </c>
      <c r="AK118" s="25">
        <f t="shared" si="63"/>
        <v>0.27873563218390807</v>
      </c>
      <c r="AL118" s="36">
        <f t="shared" si="65"/>
        <v>3.5598802395209588</v>
      </c>
      <c r="AM118" s="102">
        <v>108</v>
      </c>
      <c r="AN118" s="106">
        <v>70</v>
      </c>
      <c r="AO118" s="25">
        <f t="shared" si="61"/>
        <v>0.39772727272727271</v>
      </c>
      <c r="AP118" s="36">
        <f t="shared" si="62"/>
        <v>4.548571428571428</v>
      </c>
    </row>
    <row r="119" spans="1:42" s="24" customFormat="1" x14ac:dyDescent="0.25">
      <c r="A119" s="78"/>
      <c r="B119" s="24" t="s">
        <v>178</v>
      </c>
      <c r="C119" s="52">
        <f t="shared" si="57"/>
        <v>8.3768305127128642</v>
      </c>
      <c r="D119" s="31">
        <v>8.25</v>
      </c>
      <c r="E119" s="25">
        <f t="shared" si="40"/>
        <v>0.90625</v>
      </c>
      <c r="F119" s="25">
        <f t="shared" si="41"/>
        <v>9.151428571428573</v>
      </c>
      <c r="G119" s="56" t="s">
        <v>61</v>
      </c>
      <c r="H119" s="65">
        <f>VLOOKUP(G119,VLookup!$A$3:$B$15,2,FALSE)</f>
        <v>7.75</v>
      </c>
      <c r="I119" s="65">
        <f t="shared" si="42"/>
        <v>0.62215909090909083</v>
      </c>
      <c r="J119" s="66">
        <f t="shared" si="43"/>
        <v>6.8909090909090898</v>
      </c>
      <c r="K119" s="54">
        <v>8.6999999999999993</v>
      </c>
      <c r="L119" s="25">
        <f t="shared" si="44"/>
        <v>0.82954545454545459</v>
      </c>
      <c r="M119" s="25">
        <f t="shared" si="45"/>
        <v>8.4571428571428591</v>
      </c>
      <c r="N119" s="39">
        <v>4.9400000000000004</v>
      </c>
      <c r="O119" s="25">
        <f t="shared" si="46"/>
        <v>0.26704545454545453</v>
      </c>
      <c r="P119" s="25">
        <f t="shared" si="47"/>
        <v>3.3657142857142857</v>
      </c>
      <c r="Q119" s="54" t="s">
        <v>61</v>
      </c>
      <c r="R119" s="27">
        <f>VLOOKUP(Q119,VLookup!$A$3:$B$15,2,FALSE)</f>
        <v>7.75</v>
      </c>
      <c r="S119" s="27">
        <f t="shared" si="48"/>
        <v>0.73295454545454541</v>
      </c>
      <c r="T119" s="28">
        <f t="shared" si="49"/>
        <v>7.7499999999999991</v>
      </c>
      <c r="U119" s="43">
        <v>7</v>
      </c>
      <c r="V119" s="25">
        <f t="shared" si="50"/>
        <v>0.57954545454545459</v>
      </c>
      <c r="W119" s="25">
        <f t="shared" si="51"/>
        <v>6.1621621621621632</v>
      </c>
      <c r="X119" s="54" t="s">
        <v>63</v>
      </c>
      <c r="Y119" s="29">
        <f>VLOOKUP(X119,VLookup!$A$3:$B$15,2,FALSE)</f>
        <v>9.25</v>
      </c>
      <c r="Z119" s="29">
        <f t="shared" si="52"/>
        <v>0.91346153846153844</v>
      </c>
      <c r="AA119" s="28">
        <f t="shared" si="53"/>
        <v>9.2941176470588225</v>
      </c>
      <c r="AB119" s="43" t="s">
        <v>60</v>
      </c>
      <c r="AC119" s="25">
        <f>VLOOKUP(AB119,VLookup!$A$3:$B$15,2,FALSE)</f>
        <v>10</v>
      </c>
      <c r="AD119" s="25">
        <f t="shared" si="58"/>
        <v>0.96875</v>
      </c>
      <c r="AE119" s="25">
        <f t="shared" si="54"/>
        <v>10</v>
      </c>
      <c r="AF119" s="39">
        <v>5</v>
      </c>
      <c r="AG119" s="25">
        <f t="shared" si="59"/>
        <v>0.91761363636363635</v>
      </c>
      <c r="AH119" s="25">
        <f t="shared" si="55"/>
        <v>10</v>
      </c>
      <c r="AI119" s="39" t="s">
        <v>60</v>
      </c>
      <c r="AJ119" s="25">
        <f>VLOOKUP(AI119,VLookup!$A$3:$B$15,2,FALSE)</f>
        <v>10</v>
      </c>
      <c r="AK119" s="25">
        <f t="shared" si="63"/>
        <v>0.96551724137931028</v>
      </c>
      <c r="AL119" s="36">
        <f t="shared" si="65"/>
        <v>10</v>
      </c>
      <c r="AM119" s="102">
        <v>46</v>
      </c>
      <c r="AN119" s="106">
        <v>131</v>
      </c>
      <c r="AO119" s="25">
        <f t="shared" si="61"/>
        <v>0.74431818181818177</v>
      </c>
      <c r="AP119" s="36">
        <f t="shared" si="62"/>
        <v>7.6857142857142851</v>
      </c>
    </row>
    <row r="120" spans="1:42" s="24" customFormat="1" x14ac:dyDescent="0.25">
      <c r="A120" s="78"/>
      <c r="B120" s="24" t="s">
        <v>179</v>
      </c>
      <c r="C120" s="52">
        <f t="shared" si="57"/>
        <v>5.2504054239550442</v>
      </c>
      <c r="D120" s="31">
        <v>7</v>
      </c>
      <c r="E120" s="25">
        <f t="shared" si="40"/>
        <v>0.4375</v>
      </c>
      <c r="F120" s="25">
        <f t="shared" si="41"/>
        <v>4.9085714285714293</v>
      </c>
      <c r="G120" s="56" t="s">
        <v>63</v>
      </c>
      <c r="H120" s="65">
        <f>VLOOKUP(G120,VLookup!$A$3:$B$15,2,FALSE)</f>
        <v>9.25</v>
      </c>
      <c r="I120" s="65">
        <f t="shared" si="42"/>
        <v>0.82670454545454541</v>
      </c>
      <c r="J120" s="66">
        <f t="shared" si="43"/>
        <v>8.8545454545454554</v>
      </c>
      <c r="K120" s="54">
        <v>8.1999999999999993</v>
      </c>
      <c r="L120" s="25">
        <f t="shared" si="44"/>
        <v>0.39772727272727271</v>
      </c>
      <c r="M120" s="25">
        <f t="shared" si="45"/>
        <v>4.548571428571428</v>
      </c>
      <c r="N120" s="39">
        <v>5.68</v>
      </c>
      <c r="O120" s="25">
        <f t="shared" si="46"/>
        <v>0.52556818181818188</v>
      </c>
      <c r="P120" s="25">
        <f t="shared" si="47"/>
        <v>5.7057142857142855</v>
      </c>
      <c r="Q120" s="54" t="s">
        <v>52</v>
      </c>
      <c r="R120" s="27">
        <f>VLOOKUP(Q120,VLookup!$A$3:$B$15,2,FALSE)</f>
        <v>1.75</v>
      </c>
      <c r="S120" s="27">
        <f t="shared" si="48"/>
        <v>0.11931818181818182</v>
      </c>
      <c r="T120" s="28">
        <f t="shared" si="49"/>
        <v>1.75</v>
      </c>
      <c r="U120" s="43">
        <v>6</v>
      </c>
      <c r="V120" s="25">
        <f t="shared" si="50"/>
        <v>0.22727272727272727</v>
      </c>
      <c r="W120" s="25">
        <f t="shared" si="51"/>
        <v>2.8108108108108105</v>
      </c>
      <c r="X120" s="54" t="s">
        <v>61</v>
      </c>
      <c r="Y120" s="29">
        <f>VLOOKUP(X120,VLookup!$A$3:$B$15,2,FALSE)</f>
        <v>7.75</v>
      </c>
      <c r="Z120" s="29">
        <f t="shared" si="52"/>
        <v>0.71153846153846156</v>
      </c>
      <c r="AA120" s="28">
        <f t="shared" si="53"/>
        <v>7.4411764705882346</v>
      </c>
      <c r="AB120" s="43" t="s">
        <v>62</v>
      </c>
      <c r="AC120" s="25">
        <f>VLOOKUP(AB120,VLookup!$A$3:$B$15,2,FALSE)</f>
        <v>8.5</v>
      </c>
      <c r="AD120" s="25">
        <f t="shared" si="58"/>
        <v>0.71306818181818188</v>
      </c>
      <c r="AE120" s="25">
        <f t="shared" si="54"/>
        <v>7.603550295857989</v>
      </c>
      <c r="AF120" s="39">
        <v>4</v>
      </c>
      <c r="AG120" s="25">
        <f t="shared" si="59"/>
        <v>0.51704545454545459</v>
      </c>
      <c r="AH120" s="25">
        <f t="shared" si="55"/>
        <v>6.0219435736677118</v>
      </c>
      <c r="AI120" s="39" t="s">
        <v>58</v>
      </c>
      <c r="AJ120" s="25">
        <f>VLOOKUP(AI120,VLookup!$A$3:$B$15,2,FALSE)</f>
        <v>2.5</v>
      </c>
      <c r="AK120" s="25">
        <f t="shared" si="63"/>
        <v>0.10344827586206896</v>
      </c>
      <c r="AL120" s="36">
        <f t="shared" si="65"/>
        <v>1.9161676646706587</v>
      </c>
      <c r="AM120" s="102">
        <v>74</v>
      </c>
      <c r="AN120" s="106">
        <v>104</v>
      </c>
      <c r="AO120" s="25">
        <f t="shared" si="61"/>
        <v>0.59090909090909094</v>
      </c>
      <c r="AP120" s="36">
        <f t="shared" si="62"/>
        <v>6.2971428571428572</v>
      </c>
    </row>
    <row r="121" spans="1:42" s="24" customFormat="1" x14ac:dyDescent="0.25">
      <c r="A121" s="78"/>
      <c r="B121" s="24" t="s">
        <v>180</v>
      </c>
      <c r="C121" s="52">
        <f t="shared" si="57"/>
        <v>5.746723490414464</v>
      </c>
      <c r="D121" s="31">
        <v>6.75</v>
      </c>
      <c r="E121" s="25">
        <f t="shared" ref="E121:E152" si="66">IFERROR(((RANK(D121,$D$25:$D$200,1)/COUNT($D$25:$D$200))+(COUNTIF($D$25:$D$200,"&lt;="&amp;D121)/COUNT($D$25:$D$200)))/2,"")</f>
        <v>0.33238636363636365</v>
      </c>
      <c r="F121" s="25">
        <f t="shared" ref="F121:F152" si="67">IFERROR(1+(E121-MIN($E$25:$E$200))*(10-1)/(MAX($E$25:$E$200)-MIN($E$25:$E$200)),"")</f>
        <v>3.9571428571428573</v>
      </c>
      <c r="G121" s="56" t="s">
        <v>62</v>
      </c>
      <c r="H121" s="65">
        <f>VLOOKUP(G121,VLookup!$A$3:$B$15,2,FALSE)</f>
        <v>8.5</v>
      </c>
      <c r="I121" s="65">
        <f t="shared" ref="I121:I152" si="68">IFERROR(((RANK(H121,$H$25:$H$200,1)/COUNT($H$25:$H$200))+(COUNTIF($H$25:$H$200,"&lt;="&amp;H121)/COUNT($H$25:$H$200)))/2,"")</f>
        <v>0.72443181818181812</v>
      </c>
      <c r="J121" s="66">
        <f t="shared" ref="J121:J152" si="69">IFERROR(1+(I121-MIN($I$25:$I$200))*(10-1)/(MAX($I$25:$I$200)-MIN($I$25:$I$200)),"")</f>
        <v>7.8727272727272721</v>
      </c>
      <c r="K121" s="54">
        <v>8.1999999999999993</v>
      </c>
      <c r="L121" s="25">
        <f t="shared" ref="L121:L152" si="70">IFERROR(((RANK(K121,$K$25:$K$200,1)/COUNT($K$25:$K$200))+(COUNTIF($K$25:$K$200,"&lt;="&amp;K121)/COUNT($K$25:$K$200)))/2,"")</f>
        <v>0.39772727272727271</v>
      </c>
      <c r="M121" s="25">
        <f t="shared" ref="M121:M152" si="71">IFERROR(1+(L121-MIN($L$25:$L$200))*(10-1)/(MAX($L$25:$L$200)-MIN($L$25:$L$200)),"")</f>
        <v>4.548571428571428</v>
      </c>
      <c r="N121" s="39">
        <v>4.75</v>
      </c>
      <c r="O121" s="25">
        <f t="shared" ref="O121:O152" si="72">IFERROR(((RANK(N121,$N$25:$N$200,1)/COUNT($N$25:$N$200))+(COUNTIF($N$25:$N$200,"&lt;="&amp;N121)/COUNT($N$25:$N$200)))/2,"")</f>
        <v>0.21306818181818182</v>
      </c>
      <c r="P121" s="25">
        <f t="shared" ref="P121:P152" si="73">IFERROR(1+(O121-MIN($O$25:$O$200))*(10-1)/(MAX($O$25:$O$200)-MIN($O$25:$O$200)),"")</f>
        <v>2.8771428571428572</v>
      </c>
      <c r="Q121" s="54" t="s">
        <v>58</v>
      </c>
      <c r="R121" s="27">
        <f>VLOOKUP(Q121,VLookup!$A$3:$B$15,2,FALSE)</f>
        <v>2.5</v>
      </c>
      <c r="S121" s="27">
        <f t="shared" ref="S121:S152" si="74">IFERROR(((RANK(R121,$R$25:$R$200,1)/COUNT($R$25:$R$200))+(COUNTIF($R$25:$R$200,"&lt;="&amp;R121)/COUNT($R$25:$R$200)))/2,"")</f>
        <v>0.19602272727272727</v>
      </c>
      <c r="T121" s="28">
        <f t="shared" ref="T121:T152" si="75">IFERROR(1+(S121-MIN($S$25:$S$200))*(10-1)/(MAX($S$25:$S$200)-MIN($S$25:$S$200)),"")</f>
        <v>2.5</v>
      </c>
      <c r="U121" s="43">
        <v>7</v>
      </c>
      <c r="V121" s="25">
        <f t="shared" ref="V121:V152" si="76">IFERROR(((RANK(U121,$U$25:$U$200,1)/COUNT($U$25:$U$200))+(COUNTIF($U$25:$U$200,"&lt;="&amp;U121)/COUNT($U$25:$U$200)))/2,"")</f>
        <v>0.57954545454545459</v>
      </c>
      <c r="W121" s="25">
        <f t="shared" ref="W121:W152" si="77">IFERROR(1+(V121-MIN($V$25:$V$200))*(10-1)/(MAX($V$25:$V$200)-MIN($V$25:$V$200)),"")</f>
        <v>6.1621621621621632</v>
      </c>
      <c r="X121" s="54" t="s">
        <v>63</v>
      </c>
      <c r="Y121" s="29">
        <f>VLOOKUP(X121,VLookup!$A$3:$B$15,2,FALSE)</f>
        <v>9.25</v>
      </c>
      <c r="Z121" s="29">
        <f t="shared" ref="Z121:Z152" si="78">IFERROR(((RANK(Y121,$Y$25:$Y$200,1)/COUNT($Y$25:$Y$200))+(COUNTIF($Y$25:$Y$200,"&lt;="&amp;Y121)/COUNT($Y$25:$Y$200)))/2,"")</f>
        <v>0.91346153846153844</v>
      </c>
      <c r="AA121" s="28">
        <f t="shared" ref="AA121:AA152" si="79">IFERROR(1+(Z121-MIN($Z$25:$Z$200))*(10-1)/(MAX($Z$25:$Z$200)-MIN($Z$25:$Z$200)),"")</f>
        <v>9.2941176470588225</v>
      </c>
      <c r="AB121" s="43" t="s">
        <v>63</v>
      </c>
      <c r="AC121" s="25">
        <f>VLOOKUP(AB121,VLookup!$A$3:$B$15,2,FALSE)</f>
        <v>9.25</v>
      </c>
      <c r="AD121" s="25">
        <f t="shared" si="58"/>
        <v>0.86647727272727271</v>
      </c>
      <c r="AE121" s="25">
        <f t="shared" ref="AE121:AE152" si="80">IFERROR(1+(AD121-MIN($AD$25:$AD$200))*(10-1)/(MAX($AD$25:$AD$200)-MIN($AD$25:$AD$200)),"")</f>
        <v>9.0414201183431953</v>
      </c>
      <c r="AF121" s="39">
        <v>3.5</v>
      </c>
      <c r="AG121" s="25">
        <f t="shared" si="59"/>
        <v>0.27840909090909094</v>
      </c>
      <c r="AH121" s="25">
        <f t="shared" ref="AH121:AH152" si="81">IFERROR(1+(AG121-MIN($AG$25:$AG$200))*(10-1)/(MAX($AG$25:$AG$200)-MIN($AG$25:$AG$200)),"")</f>
        <v>3.6520376175548592</v>
      </c>
      <c r="AI121" s="39" t="s">
        <v>56</v>
      </c>
      <c r="AJ121" s="25">
        <f>VLOOKUP(AI121,VLookup!$A$3:$B$15,2,FALSE)</f>
        <v>5.5</v>
      </c>
      <c r="AK121" s="25">
        <f t="shared" si="63"/>
        <v>0.45402298850574713</v>
      </c>
      <c r="AL121" s="36">
        <f t="shared" si="65"/>
        <v>5.203592814371258</v>
      </c>
      <c r="AM121" s="102">
        <v>32</v>
      </c>
      <c r="AN121" s="106">
        <v>145</v>
      </c>
      <c r="AO121" s="25">
        <f t="shared" si="61"/>
        <v>0.82386363636363635</v>
      </c>
      <c r="AP121" s="36">
        <f t="shared" si="62"/>
        <v>8.4057142857142857</v>
      </c>
    </row>
    <row r="122" spans="1:42" s="19" customFormat="1" ht="16.5" thickBot="1" x14ac:dyDescent="0.3">
      <c r="A122" s="79"/>
      <c r="B122" s="19" t="s">
        <v>181</v>
      </c>
      <c r="C122" s="53">
        <f t="shared" si="57"/>
        <v>5.5102621579912023</v>
      </c>
      <c r="D122" s="37">
        <v>6.125</v>
      </c>
      <c r="E122" s="20">
        <f t="shared" si="66"/>
        <v>0.125</v>
      </c>
      <c r="F122" s="20">
        <f t="shared" si="67"/>
        <v>2.08</v>
      </c>
      <c r="G122" s="67" t="s">
        <v>57</v>
      </c>
      <c r="H122" s="68">
        <f>VLOOKUP(G122,VLookup!$A$3:$B$15,2,FALSE)</f>
        <v>7</v>
      </c>
      <c r="I122" s="68">
        <f t="shared" si="68"/>
        <v>0.48011363636363635</v>
      </c>
      <c r="J122" s="69">
        <f t="shared" si="69"/>
        <v>5.5272727272727273</v>
      </c>
      <c r="K122" s="47">
        <v>8</v>
      </c>
      <c r="L122" s="20">
        <f t="shared" si="70"/>
        <v>0.25568181818181818</v>
      </c>
      <c r="M122" s="20">
        <f t="shared" si="71"/>
        <v>3.2628571428571429</v>
      </c>
      <c r="N122" s="42">
        <v>5.67</v>
      </c>
      <c r="O122" s="20">
        <f t="shared" si="72"/>
        <v>0.51420454545454541</v>
      </c>
      <c r="P122" s="20">
        <f t="shared" si="73"/>
        <v>5.6028571428571423</v>
      </c>
      <c r="Q122" s="47" t="s">
        <v>57</v>
      </c>
      <c r="R122" s="21">
        <f>VLOOKUP(Q122,VLookup!$A$3:$B$15,2,FALSE)</f>
        <v>7</v>
      </c>
      <c r="S122" s="21">
        <f t="shared" si="74"/>
        <v>0.65625</v>
      </c>
      <c r="T122" s="22">
        <f t="shared" si="75"/>
        <v>6.9999999999999991</v>
      </c>
      <c r="U122" s="47">
        <v>6</v>
      </c>
      <c r="V122" s="20">
        <f t="shared" si="76"/>
        <v>0.22727272727272727</v>
      </c>
      <c r="W122" s="20">
        <f t="shared" si="77"/>
        <v>2.8108108108108105</v>
      </c>
      <c r="X122" s="47" t="s">
        <v>57</v>
      </c>
      <c r="Y122" s="23">
        <f>VLOOKUP(X122,VLookup!$A$3:$B$15,2,FALSE)</f>
        <v>7</v>
      </c>
      <c r="Z122" s="23">
        <f t="shared" si="78"/>
        <v>0.52243589743589736</v>
      </c>
      <c r="AA122" s="22">
        <f t="shared" si="79"/>
        <v>5.7058823529411757</v>
      </c>
      <c r="AB122" s="47" t="s">
        <v>63</v>
      </c>
      <c r="AC122" s="20">
        <f>VLOOKUP(AB122,VLookup!$A$3:$B$15,2,FALSE)</f>
        <v>9.25</v>
      </c>
      <c r="AD122" s="20">
        <f t="shared" si="58"/>
        <v>0.86647727272727271</v>
      </c>
      <c r="AE122" s="20">
        <f t="shared" si="80"/>
        <v>9.0414201183431953</v>
      </c>
      <c r="AF122" s="42">
        <v>4</v>
      </c>
      <c r="AG122" s="20">
        <f t="shared" si="59"/>
        <v>0.51704545454545459</v>
      </c>
      <c r="AH122" s="20">
        <f t="shared" si="81"/>
        <v>6.0219435736677118</v>
      </c>
      <c r="AI122" s="42" t="s">
        <v>56</v>
      </c>
      <c r="AJ122" s="20">
        <f>VLOOKUP(AI122,VLookup!$A$3:$B$15,2,FALSE)</f>
        <v>5.5</v>
      </c>
      <c r="AK122" s="20">
        <f t="shared" si="63"/>
        <v>0.45402298850574713</v>
      </c>
      <c r="AL122" s="38">
        <f t="shared" si="65"/>
        <v>5.203592814371258</v>
      </c>
      <c r="AM122" s="103">
        <v>31</v>
      </c>
      <c r="AN122" s="107">
        <v>146</v>
      </c>
      <c r="AO122" s="20">
        <f t="shared" si="61"/>
        <v>0.82954545454545459</v>
      </c>
      <c r="AP122" s="38">
        <f t="shared" si="62"/>
        <v>8.4571428571428591</v>
      </c>
    </row>
    <row r="123" spans="1:42" s="24" customFormat="1" x14ac:dyDescent="0.25">
      <c r="A123" s="83" t="s">
        <v>27</v>
      </c>
      <c r="B123" s="24" t="s">
        <v>182</v>
      </c>
      <c r="C123" s="52">
        <f t="shared" si="57"/>
        <v>8.6641785820440269</v>
      </c>
      <c r="D123" s="31">
        <v>8.2729999999999997</v>
      </c>
      <c r="E123" s="25">
        <f t="shared" si="66"/>
        <v>0.92045454545454541</v>
      </c>
      <c r="F123" s="25">
        <f t="shared" si="67"/>
        <v>9.2799999999999994</v>
      </c>
      <c r="G123" s="56" t="s">
        <v>60</v>
      </c>
      <c r="H123" s="65">
        <f>VLOOKUP(G123,VLookup!$A$3:$B$15,2,FALSE)</f>
        <v>10</v>
      </c>
      <c r="I123" s="65">
        <f t="shared" si="68"/>
        <v>0.94602272727272729</v>
      </c>
      <c r="J123" s="66">
        <f t="shared" si="69"/>
        <v>10</v>
      </c>
      <c r="K123" s="54">
        <v>8.6999999999999993</v>
      </c>
      <c r="L123" s="25">
        <f t="shared" si="70"/>
        <v>0.82954545454545459</v>
      </c>
      <c r="M123" s="25">
        <f t="shared" si="71"/>
        <v>8.4571428571428591</v>
      </c>
      <c r="N123" s="39">
        <v>6.82</v>
      </c>
      <c r="O123" s="25">
        <f t="shared" si="72"/>
        <v>0.89772727272727271</v>
      </c>
      <c r="P123" s="25">
        <f t="shared" si="73"/>
        <v>9.074285714285713</v>
      </c>
      <c r="Q123" s="54" t="s">
        <v>52</v>
      </c>
      <c r="R123" s="27">
        <f>VLOOKUP(Q123,VLookup!$A$3:$B$15,2,FALSE)</f>
        <v>1.75</v>
      </c>
      <c r="S123" s="27">
        <f t="shared" si="74"/>
        <v>0.11931818181818182</v>
      </c>
      <c r="T123" s="28">
        <f t="shared" si="75"/>
        <v>1.75</v>
      </c>
      <c r="U123" s="43">
        <v>7</v>
      </c>
      <c r="V123" s="25">
        <f t="shared" si="76"/>
        <v>0.57954545454545459</v>
      </c>
      <c r="W123" s="25">
        <f t="shared" si="77"/>
        <v>6.1621621621621632</v>
      </c>
      <c r="X123" s="54" t="s">
        <v>61</v>
      </c>
      <c r="Y123" s="29">
        <f>VLOOKUP(X123,VLookup!$A$3:$B$15,2,FALSE)</f>
        <v>7.75</v>
      </c>
      <c r="Z123" s="29">
        <f t="shared" si="78"/>
        <v>0.71153846153846156</v>
      </c>
      <c r="AA123" s="28">
        <f t="shared" si="79"/>
        <v>7.4411764705882346</v>
      </c>
      <c r="AB123" s="43" t="s">
        <v>60</v>
      </c>
      <c r="AC123" s="25">
        <f>VLOOKUP(AB123,VLookup!$A$3:$B$15,2,FALSE)</f>
        <v>10</v>
      </c>
      <c r="AD123" s="25">
        <f t="shared" si="58"/>
        <v>0.96875</v>
      </c>
      <c r="AE123" s="25">
        <f t="shared" si="80"/>
        <v>10</v>
      </c>
      <c r="AF123" s="39">
        <v>5</v>
      </c>
      <c r="AG123" s="25">
        <f t="shared" si="59"/>
        <v>0.91761363636363635</v>
      </c>
      <c r="AH123" s="25">
        <f t="shared" si="81"/>
        <v>10</v>
      </c>
      <c r="AI123" s="39" t="s">
        <v>62</v>
      </c>
      <c r="AJ123" s="25">
        <f>VLOOKUP(AI123,VLookup!$A$3:$B$15,2,FALSE)</f>
        <v>8.5</v>
      </c>
      <c r="AK123" s="25">
        <f t="shared" si="63"/>
        <v>0.79885057471264365</v>
      </c>
      <c r="AL123" s="36">
        <f t="shared" si="65"/>
        <v>8.4371257485029947</v>
      </c>
      <c r="AM123" s="102">
        <v>18</v>
      </c>
      <c r="AN123" s="106">
        <v>159</v>
      </c>
      <c r="AO123" s="25">
        <f t="shared" si="61"/>
        <v>0.90340909090909094</v>
      </c>
      <c r="AP123" s="36">
        <f t="shared" si="62"/>
        <v>9.1257142857142863</v>
      </c>
    </row>
    <row r="124" spans="1:42" x14ac:dyDescent="0.25">
      <c r="A124" s="83"/>
      <c r="B124" t="s">
        <v>183</v>
      </c>
      <c r="C124" s="52">
        <f t="shared" si="57"/>
        <v>4.0816672572499391</v>
      </c>
      <c r="D124" s="31">
        <v>5.8890000000000002</v>
      </c>
      <c r="E124" s="25">
        <f t="shared" si="66"/>
        <v>0.10227272727272728</v>
      </c>
      <c r="F124" s="25">
        <f t="shared" si="67"/>
        <v>1.8742857142857146</v>
      </c>
      <c r="G124" s="56" t="s">
        <v>56</v>
      </c>
      <c r="H124" s="65">
        <f>VLOOKUP(G124,VLookup!$A$3:$B$15,2,FALSE)</f>
        <v>5.5</v>
      </c>
      <c r="I124" s="65">
        <f t="shared" si="68"/>
        <v>0.23295454545454547</v>
      </c>
      <c r="J124" s="66">
        <f t="shared" si="69"/>
        <v>3.1545454545454548</v>
      </c>
      <c r="K124" s="54">
        <v>7.9</v>
      </c>
      <c r="L124" s="8">
        <f t="shared" si="70"/>
        <v>0.1875</v>
      </c>
      <c r="M124" s="8">
        <f t="shared" si="71"/>
        <v>2.6457142857142859</v>
      </c>
      <c r="N124" s="39">
        <v>5</v>
      </c>
      <c r="O124" s="25">
        <f t="shared" si="72"/>
        <v>0.28125</v>
      </c>
      <c r="P124" s="25">
        <f t="shared" si="73"/>
        <v>3.4942857142857142</v>
      </c>
      <c r="Q124" s="54" t="s">
        <v>53</v>
      </c>
      <c r="R124" s="6">
        <f>VLOOKUP(Q124,VLookup!$A$3:$B$15,2,FALSE)</f>
        <v>3.25</v>
      </c>
      <c r="S124" s="6">
        <f t="shared" si="74"/>
        <v>0.27272727272727271</v>
      </c>
      <c r="T124" s="13">
        <f t="shared" si="75"/>
        <v>3.2499999999999996</v>
      </c>
      <c r="U124" s="43">
        <v>8</v>
      </c>
      <c r="V124" s="25">
        <f t="shared" si="76"/>
        <v>0.86931818181818188</v>
      </c>
      <c r="W124" s="25">
        <f t="shared" si="77"/>
        <v>8.9189189189189193</v>
      </c>
      <c r="X124" s="54" t="s">
        <v>58</v>
      </c>
      <c r="Y124" s="10">
        <f>VLOOKUP(X124,VLookup!$A$3:$B$15,2,FALSE)</f>
        <v>2.5</v>
      </c>
      <c r="Z124" s="10">
        <f t="shared" si="78"/>
        <v>5.128205128205128E-2</v>
      </c>
      <c r="AA124" s="13">
        <f t="shared" si="79"/>
        <v>1.3823529411764706</v>
      </c>
      <c r="AB124" s="43" t="s">
        <v>59</v>
      </c>
      <c r="AC124" s="25">
        <f>VLOOKUP(AB124,VLookup!$A$3:$B$15,2,FALSE)</f>
        <v>6.25</v>
      </c>
      <c r="AD124" s="25">
        <f t="shared" si="58"/>
        <v>0.27272727272727271</v>
      </c>
      <c r="AE124" s="25">
        <f t="shared" si="80"/>
        <v>3.4763313609467454</v>
      </c>
      <c r="AF124" s="39">
        <v>5</v>
      </c>
      <c r="AG124" s="25">
        <f t="shared" si="59"/>
        <v>0.91761363636363635</v>
      </c>
      <c r="AH124" s="25">
        <f t="shared" si="81"/>
        <v>10</v>
      </c>
      <c r="AI124" s="39" t="s">
        <v>55</v>
      </c>
      <c r="AJ124" s="25">
        <f>VLOOKUP(AI124,VLookup!$A$3:$B$15,2,FALSE)</f>
        <v>4.75</v>
      </c>
      <c r="AK124" s="25">
        <f t="shared" si="63"/>
        <v>0.36781609195402298</v>
      </c>
      <c r="AL124" s="36">
        <f t="shared" si="65"/>
        <v>4.3952095808383245</v>
      </c>
      <c r="AM124" s="102">
        <v>89</v>
      </c>
      <c r="AN124" s="106">
        <v>89</v>
      </c>
      <c r="AO124" s="25">
        <f t="shared" si="61"/>
        <v>0.50568181818181823</v>
      </c>
      <c r="AP124" s="36">
        <f t="shared" si="62"/>
        <v>5.5257142857142858</v>
      </c>
    </row>
    <row r="125" spans="1:42" x14ac:dyDescent="0.25">
      <c r="A125" s="83"/>
      <c r="B125" t="s">
        <v>184</v>
      </c>
      <c r="C125" s="52">
        <f t="shared" si="57"/>
        <v>3.7200701584483093</v>
      </c>
      <c r="D125" s="31">
        <v>6.5380000000000003</v>
      </c>
      <c r="E125" s="25">
        <f t="shared" si="66"/>
        <v>0.24431818181818182</v>
      </c>
      <c r="F125" s="25">
        <f t="shared" si="67"/>
        <v>3.16</v>
      </c>
      <c r="G125" s="56" t="s">
        <v>53</v>
      </c>
      <c r="H125" s="65">
        <f>VLOOKUP(G125,VLookup!$A$3:$B$15,2,FALSE)</f>
        <v>3.25</v>
      </c>
      <c r="I125" s="65">
        <f t="shared" si="68"/>
        <v>5.3977272727272728E-2</v>
      </c>
      <c r="J125" s="66">
        <f t="shared" si="69"/>
        <v>1.4363636363636365</v>
      </c>
      <c r="K125" s="54">
        <v>8.1</v>
      </c>
      <c r="L125" s="8">
        <f t="shared" si="70"/>
        <v>0.32386363636363635</v>
      </c>
      <c r="M125" s="8">
        <f t="shared" si="71"/>
        <v>3.8800000000000003</v>
      </c>
      <c r="N125" s="39">
        <v>6</v>
      </c>
      <c r="O125" s="25">
        <f t="shared" si="72"/>
        <v>0.64488636363636365</v>
      </c>
      <c r="P125" s="25">
        <f t="shared" si="73"/>
        <v>6.7857142857142856</v>
      </c>
      <c r="Q125" s="54" t="s">
        <v>53</v>
      </c>
      <c r="R125" s="6">
        <f>VLOOKUP(Q125,VLookup!$A$3:$B$15,2,FALSE)</f>
        <v>3.25</v>
      </c>
      <c r="S125" s="6">
        <f t="shared" si="74"/>
        <v>0.27272727272727271</v>
      </c>
      <c r="T125" s="13">
        <f t="shared" si="75"/>
        <v>3.2499999999999996</v>
      </c>
      <c r="U125" s="43">
        <v>6</v>
      </c>
      <c r="V125" s="25">
        <f t="shared" si="76"/>
        <v>0.22727272727272727</v>
      </c>
      <c r="W125" s="25">
        <f t="shared" si="77"/>
        <v>2.8108108108108105</v>
      </c>
      <c r="X125" s="54" t="s">
        <v>61</v>
      </c>
      <c r="Y125" s="10">
        <f>VLOOKUP(X125,VLookup!$A$3:$B$15,2,FALSE)</f>
        <v>7.75</v>
      </c>
      <c r="Z125" s="10">
        <f t="shared" si="78"/>
        <v>0.71153846153846156</v>
      </c>
      <c r="AA125" s="13">
        <f t="shared" si="79"/>
        <v>7.4411764705882346</v>
      </c>
      <c r="AB125" s="43" t="s">
        <v>61</v>
      </c>
      <c r="AC125" s="25">
        <f>VLOOKUP(AB125,VLookup!$A$3:$B$15,2,FALSE)</f>
        <v>7.75</v>
      </c>
      <c r="AD125" s="25">
        <f t="shared" si="58"/>
        <v>0.53409090909090906</v>
      </c>
      <c r="AE125" s="25">
        <f t="shared" si="80"/>
        <v>5.9260355029585794</v>
      </c>
      <c r="AF125" s="39">
        <v>3</v>
      </c>
      <c r="AG125" s="25">
        <f t="shared" si="59"/>
        <v>0.14204545454545456</v>
      </c>
      <c r="AH125" s="25">
        <f t="shared" si="81"/>
        <v>2.2978056426332287</v>
      </c>
      <c r="AI125" s="39" t="s">
        <v>53</v>
      </c>
      <c r="AJ125" s="25">
        <f>VLOOKUP(AI125,VLookup!$A$3:$B$15,2,FALSE)</f>
        <v>3.25</v>
      </c>
      <c r="AK125" s="25">
        <f t="shared" si="63"/>
        <v>0.18965517241379309</v>
      </c>
      <c r="AL125" s="36">
        <f t="shared" si="65"/>
        <v>2.7245508982035931</v>
      </c>
      <c r="AM125" s="102">
        <v>145</v>
      </c>
      <c r="AN125" s="106">
        <v>33</v>
      </c>
      <c r="AO125" s="25">
        <f t="shared" si="61"/>
        <v>0.1875</v>
      </c>
      <c r="AP125" s="36">
        <f t="shared" si="62"/>
        <v>2.6457142857142859</v>
      </c>
    </row>
    <row r="126" spans="1:42" x14ac:dyDescent="0.25">
      <c r="A126" s="83"/>
      <c r="B126" t="s">
        <v>185</v>
      </c>
      <c r="C126" s="52">
        <f t="shared" si="57"/>
        <v>6.9926583787706571</v>
      </c>
      <c r="D126" s="31">
        <v>8.077</v>
      </c>
      <c r="E126" s="25">
        <f t="shared" si="66"/>
        <v>0.82102272727272729</v>
      </c>
      <c r="F126" s="25">
        <f t="shared" si="67"/>
        <v>8.379999999999999</v>
      </c>
      <c r="G126" s="56" t="s">
        <v>61</v>
      </c>
      <c r="H126" s="65">
        <f>VLOOKUP(G126,VLookup!$A$3:$B$15,2,FALSE)</f>
        <v>7.75</v>
      </c>
      <c r="I126" s="65">
        <f t="shared" si="68"/>
        <v>0.62215909090909083</v>
      </c>
      <c r="J126" s="66">
        <f t="shared" si="69"/>
        <v>6.8909090909090898</v>
      </c>
      <c r="K126" s="54">
        <v>8.4</v>
      </c>
      <c r="L126" s="8">
        <f t="shared" si="70"/>
        <v>0.57954545454545459</v>
      </c>
      <c r="M126" s="8">
        <f t="shared" si="71"/>
        <v>6.1942857142857148</v>
      </c>
      <c r="N126" s="39">
        <v>3.63</v>
      </c>
      <c r="O126" s="25">
        <f t="shared" si="72"/>
        <v>6.8181818181818177E-2</v>
      </c>
      <c r="P126" s="25">
        <f t="shared" si="73"/>
        <v>1.5657142857142856</v>
      </c>
      <c r="Q126" s="54" t="s">
        <v>61</v>
      </c>
      <c r="R126" s="6">
        <f>VLOOKUP(Q126,VLookup!$A$3:$B$15,2,FALSE)</f>
        <v>7.75</v>
      </c>
      <c r="S126" s="6">
        <f t="shared" si="74"/>
        <v>0.73295454545454541</v>
      </c>
      <c r="T126" s="13">
        <f t="shared" si="75"/>
        <v>7.7499999999999991</v>
      </c>
      <c r="U126" s="43">
        <v>7</v>
      </c>
      <c r="V126" s="25">
        <f t="shared" si="76"/>
        <v>0.57954545454545459</v>
      </c>
      <c r="W126" s="25">
        <f t="shared" si="77"/>
        <v>6.1621621621621632</v>
      </c>
      <c r="X126" s="54" t="s">
        <v>57</v>
      </c>
      <c r="Y126" s="10">
        <f>VLOOKUP(X126,VLookup!$A$3:$B$15,2,FALSE)</f>
        <v>7</v>
      </c>
      <c r="Z126" s="10">
        <f t="shared" si="78"/>
        <v>0.52243589743589736</v>
      </c>
      <c r="AA126" s="13">
        <f t="shared" si="79"/>
        <v>5.7058823529411757</v>
      </c>
      <c r="AB126" s="43" t="s">
        <v>63</v>
      </c>
      <c r="AC126" s="25">
        <f>VLOOKUP(AB126,VLookup!$A$3:$B$15,2,FALSE)</f>
        <v>9.25</v>
      </c>
      <c r="AD126" s="25">
        <f t="shared" si="58"/>
        <v>0.86647727272727271</v>
      </c>
      <c r="AE126" s="25">
        <f t="shared" si="80"/>
        <v>9.0414201183431953</v>
      </c>
      <c r="AF126" s="39">
        <v>4</v>
      </c>
      <c r="AG126" s="25">
        <f t="shared" si="59"/>
        <v>0.51704545454545459</v>
      </c>
      <c r="AH126" s="25">
        <f t="shared" si="81"/>
        <v>6.0219435736677118</v>
      </c>
      <c r="AI126" s="39" t="s">
        <v>61</v>
      </c>
      <c r="AJ126" s="25">
        <f>VLOOKUP(AI126,VLookup!$A$3:$B$15,2,FALSE)</f>
        <v>7.75</v>
      </c>
      <c r="AK126" s="25">
        <f t="shared" si="63"/>
        <v>0.71264367816091956</v>
      </c>
      <c r="AL126" s="36">
        <f t="shared" si="65"/>
        <v>7.6287425149700603</v>
      </c>
      <c r="AM126" s="102">
        <v>36</v>
      </c>
      <c r="AN126" s="106">
        <v>141</v>
      </c>
      <c r="AO126" s="25">
        <f t="shared" si="61"/>
        <v>0.80113636363636365</v>
      </c>
      <c r="AP126" s="36">
        <f t="shared" si="62"/>
        <v>8.1999999999999993</v>
      </c>
    </row>
    <row r="127" spans="1:42" x14ac:dyDescent="0.25">
      <c r="A127" s="83"/>
      <c r="B127" t="s">
        <v>186</v>
      </c>
      <c r="C127" s="52">
        <f t="shared" si="57"/>
        <v>4.7387156174033986</v>
      </c>
      <c r="D127" s="31">
        <v>6.1429999999999998</v>
      </c>
      <c r="E127" s="25">
        <f t="shared" si="66"/>
        <v>0.13068181818181818</v>
      </c>
      <c r="F127" s="25">
        <f t="shared" si="67"/>
        <v>2.1314285714285717</v>
      </c>
      <c r="G127" s="56" t="s">
        <v>57</v>
      </c>
      <c r="H127" s="65">
        <f>VLOOKUP(G127,VLookup!$A$3:$B$15,2,FALSE)</f>
        <v>7</v>
      </c>
      <c r="I127" s="65">
        <f t="shared" si="68"/>
        <v>0.48011363636363635</v>
      </c>
      <c r="J127" s="66">
        <f t="shared" si="69"/>
        <v>5.5272727272727273</v>
      </c>
      <c r="K127" s="54">
        <v>7.5</v>
      </c>
      <c r="L127" s="8">
        <f t="shared" si="70"/>
        <v>4.8295454545454544E-2</v>
      </c>
      <c r="M127" s="8">
        <f t="shared" si="71"/>
        <v>1.3857142857142857</v>
      </c>
      <c r="N127" s="39">
        <v>6.48</v>
      </c>
      <c r="O127" s="25">
        <f t="shared" si="72"/>
        <v>0.80113636363636365</v>
      </c>
      <c r="P127" s="25">
        <f t="shared" si="73"/>
        <v>8.1999999999999993</v>
      </c>
      <c r="Q127" s="54" t="s">
        <v>59</v>
      </c>
      <c r="R127" s="6">
        <f>VLOOKUP(Q127,VLookup!$A$3:$B$15,2,FALSE)</f>
        <v>6.25</v>
      </c>
      <c r="S127" s="6">
        <f t="shared" si="74"/>
        <v>0.57954545454545459</v>
      </c>
      <c r="T127" s="13">
        <f t="shared" si="75"/>
        <v>6.25</v>
      </c>
      <c r="U127" s="43">
        <v>6</v>
      </c>
      <c r="V127" s="25">
        <f t="shared" si="76"/>
        <v>0.22727272727272727</v>
      </c>
      <c r="W127" s="25">
        <f t="shared" si="77"/>
        <v>2.8108108108108105</v>
      </c>
      <c r="X127" s="54" t="s">
        <v>59</v>
      </c>
      <c r="Y127" s="10">
        <f>VLOOKUP(X127,VLookup!$A$3:$B$15,2,FALSE)</f>
        <v>6.25</v>
      </c>
      <c r="Z127" s="10">
        <f t="shared" si="78"/>
        <v>0.34615384615384615</v>
      </c>
      <c r="AA127" s="13">
        <f t="shared" si="79"/>
        <v>4.0882352941176467</v>
      </c>
      <c r="AB127" s="43" t="s">
        <v>62</v>
      </c>
      <c r="AC127" s="25">
        <f>VLOOKUP(AB127,VLookup!$A$3:$B$15,2,FALSE)</f>
        <v>8.5</v>
      </c>
      <c r="AD127" s="25">
        <f t="shared" si="58"/>
        <v>0.71306818181818188</v>
      </c>
      <c r="AE127" s="25">
        <f t="shared" si="80"/>
        <v>7.603550295857989</v>
      </c>
      <c r="AF127" s="39">
        <v>5</v>
      </c>
      <c r="AG127" s="25">
        <f t="shared" si="59"/>
        <v>0.91761363636363635</v>
      </c>
      <c r="AH127" s="25">
        <f t="shared" si="81"/>
        <v>10</v>
      </c>
      <c r="AI127" s="39" t="s">
        <v>52</v>
      </c>
      <c r="AJ127" s="25">
        <f>VLOOKUP(AI127,VLookup!$A$3:$B$15,2,FALSE)</f>
        <v>1.75</v>
      </c>
      <c r="AK127" s="25">
        <f t="shared" si="63"/>
        <v>3.4482758620689655E-2</v>
      </c>
      <c r="AL127" s="36">
        <f t="shared" si="65"/>
        <v>1.2694610778443114</v>
      </c>
      <c r="AM127" s="102">
        <v>106</v>
      </c>
      <c r="AN127" s="106">
        <v>72</v>
      </c>
      <c r="AO127" s="25">
        <f t="shared" si="61"/>
        <v>0.40909090909090912</v>
      </c>
      <c r="AP127" s="36">
        <f t="shared" si="62"/>
        <v>4.6514285714285712</v>
      </c>
    </row>
    <row r="128" spans="1:42" x14ac:dyDescent="0.25">
      <c r="A128" s="83"/>
      <c r="B128" t="s">
        <v>187</v>
      </c>
      <c r="C128" s="52">
        <f t="shared" si="57"/>
        <v>5.971682037389245</v>
      </c>
      <c r="D128" s="31">
        <v>7.5380000000000003</v>
      </c>
      <c r="E128" s="25">
        <f t="shared" si="66"/>
        <v>0.63068181818181812</v>
      </c>
      <c r="F128" s="25">
        <f t="shared" si="67"/>
        <v>6.6571428571428566</v>
      </c>
      <c r="G128" s="56" t="s">
        <v>58</v>
      </c>
      <c r="H128" s="65">
        <f>VLOOKUP(G128,VLookup!$A$3:$B$15,2,FALSE)</f>
        <v>2.5</v>
      </c>
      <c r="I128" s="65">
        <f t="shared" si="68"/>
        <v>3.125E-2</v>
      </c>
      <c r="J128" s="66">
        <f t="shared" si="69"/>
        <v>1.2181818181818183</v>
      </c>
      <c r="K128" s="54">
        <v>8.6</v>
      </c>
      <c r="L128" s="8">
        <f t="shared" si="70"/>
        <v>0.75284090909090906</v>
      </c>
      <c r="M128" s="8">
        <f t="shared" si="71"/>
        <v>7.7628571428571425</v>
      </c>
      <c r="N128" s="39">
        <v>5.4</v>
      </c>
      <c r="O128" s="25">
        <f t="shared" si="72"/>
        <v>0.38636363636363635</v>
      </c>
      <c r="P128" s="25">
        <f t="shared" si="73"/>
        <v>4.4457142857142866</v>
      </c>
      <c r="Q128" s="54" t="s">
        <v>62</v>
      </c>
      <c r="R128" s="6">
        <f>VLOOKUP(Q128,VLookup!$A$3:$B$15,2,FALSE)</f>
        <v>8.5</v>
      </c>
      <c r="S128" s="6">
        <f t="shared" si="74"/>
        <v>0.80965909090909083</v>
      </c>
      <c r="T128" s="13">
        <f t="shared" si="75"/>
        <v>8.4999999999999982</v>
      </c>
      <c r="U128" s="43">
        <v>8</v>
      </c>
      <c r="V128" s="25">
        <f t="shared" si="76"/>
        <v>0.86931818181818188</v>
      </c>
      <c r="W128" s="25">
        <f t="shared" si="77"/>
        <v>8.9189189189189193</v>
      </c>
      <c r="X128" s="54" t="s">
        <v>63</v>
      </c>
      <c r="Y128" s="10">
        <f>VLOOKUP(X128,VLookup!$A$3:$B$15,2,FALSE)</f>
        <v>9.25</v>
      </c>
      <c r="Z128" s="10">
        <f t="shared" si="78"/>
        <v>0.91346153846153844</v>
      </c>
      <c r="AA128" s="13">
        <f t="shared" si="79"/>
        <v>9.2941176470588225</v>
      </c>
      <c r="AB128" s="43" t="s">
        <v>57</v>
      </c>
      <c r="AC128" s="25">
        <f>VLOOKUP(AB128,VLookup!$A$3:$B$15,2,FALSE)</f>
        <v>7</v>
      </c>
      <c r="AD128" s="25">
        <f t="shared" si="58"/>
        <v>0.37784090909090906</v>
      </c>
      <c r="AE128" s="25">
        <f t="shared" si="80"/>
        <v>4.4615384615384617</v>
      </c>
      <c r="AF128" s="39">
        <v>4</v>
      </c>
      <c r="AG128" s="25">
        <f t="shared" si="59"/>
        <v>0.51704545454545459</v>
      </c>
      <c r="AH128" s="25">
        <f t="shared" si="81"/>
        <v>6.0219435736677118</v>
      </c>
      <c r="AI128" s="39" t="s">
        <v>54</v>
      </c>
      <c r="AJ128" s="25">
        <f>VLOOKUP(AI128,VLookup!$A$3:$B$15,2,FALSE)</f>
        <v>4</v>
      </c>
      <c r="AK128" s="25">
        <f t="shared" si="63"/>
        <v>0.27873563218390807</v>
      </c>
      <c r="AL128" s="36">
        <f t="shared" si="65"/>
        <v>3.5598802395209588</v>
      </c>
      <c r="AM128" s="102">
        <v>130</v>
      </c>
      <c r="AN128" s="106">
        <v>48</v>
      </c>
      <c r="AO128" s="25">
        <f t="shared" si="61"/>
        <v>0.27272727272727271</v>
      </c>
      <c r="AP128" s="36">
        <f t="shared" si="62"/>
        <v>3.4171428571428573</v>
      </c>
    </row>
    <row r="129" spans="1:42" x14ac:dyDescent="0.25">
      <c r="A129" s="83"/>
      <c r="B129" t="s">
        <v>188</v>
      </c>
      <c r="C129" s="52">
        <f t="shared" si="57"/>
        <v>4.5927053185471038</v>
      </c>
      <c r="D129" s="31">
        <v>6.5380000000000003</v>
      </c>
      <c r="E129" s="25">
        <f t="shared" si="66"/>
        <v>0.24431818181818182</v>
      </c>
      <c r="F129" s="25">
        <f t="shared" si="67"/>
        <v>3.16</v>
      </c>
      <c r="G129" s="56" t="s">
        <v>54</v>
      </c>
      <c r="H129" s="65">
        <f>VLOOKUP(G129,VLookup!$A$3:$B$15,2,FALSE)</f>
        <v>4</v>
      </c>
      <c r="I129" s="65">
        <f t="shared" si="68"/>
        <v>9.9431818181818177E-2</v>
      </c>
      <c r="J129" s="66">
        <f t="shared" si="69"/>
        <v>1.8727272727272728</v>
      </c>
      <c r="K129" s="54">
        <v>8.4</v>
      </c>
      <c r="L129" s="8">
        <f t="shared" si="70"/>
        <v>0.57954545454545459</v>
      </c>
      <c r="M129" s="8">
        <f t="shared" si="71"/>
        <v>6.1942857142857148</v>
      </c>
      <c r="N129" s="39">
        <v>5.83</v>
      </c>
      <c r="O129" s="25">
        <f t="shared" si="72"/>
        <v>0.56818181818181823</v>
      </c>
      <c r="P129" s="25">
        <f t="shared" si="73"/>
        <v>6.0914285714285716</v>
      </c>
      <c r="Q129" s="54" t="s">
        <v>59</v>
      </c>
      <c r="R129" s="6">
        <f>VLOOKUP(Q129,VLookup!$A$3:$B$15,2,FALSE)</f>
        <v>6.25</v>
      </c>
      <c r="S129" s="6">
        <f t="shared" si="74"/>
        <v>0.57954545454545459</v>
      </c>
      <c r="T129" s="13">
        <f t="shared" si="75"/>
        <v>6.25</v>
      </c>
      <c r="U129" s="43">
        <v>7</v>
      </c>
      <c r="V129" s="25">
        <f t="shared" si="76"/>
        <v>0.57954545454545459</v>
      </c>
      <c r="W129" s="25">
        <f t="shared" si="77"/>
        <v>6.1621621621621632</v>
      </c>
      <c r="X129" s="54" t="s">
        <v>57</v>
      </c>
      <c r="Y129" s="10">
        <f>VLOOKUP(X129,VLookup!$A$3:$B$15,2,FALSE)</f>
        <v>7</v>
      </c>
      <c r="Z129" s="10">
        <f t="shared" si="78"/>
        <v>0.52243589743589736</v>
      </c>
      <c r="AA129" s="13">
        <f t="shared" si="79"/>
        <v>5.7058823529411757</v>
      </c>
      <c r="AB129" s="43" t="s">
        <v>57</v>
      </c>
      <c r="AC129" s="25">
        <f>VLOOKUP(AB129,VLookup!$A$3:$B$15,2,FALSE)</f>
        <v>7</v>
      </c>
      <c r="AD129" s="25">
        <f t="shared" si="58"/>
        <v>0.37784090909090906</v>
      </c>
      <c r="AE129" s="25">
        <f t="shared" si="80"/>
        <v>4.4615384615384617</v>
      </c>
      <c r="AF129" s="39">
        <v>3.5</v>
      </c>
      <c r="AG129" s="25">
        <f t="shared" si="59"/>
        <v>0.27840909090909094</v>
      </c>
      <c r="AH129" s="25">
        <f t="shared" si="81"/>
        <v>3.6520376175548592</v>
      </c>
      <c r="AI129" s="39" t="s">
        <v>52</v>
      </c>
      <c r="AJ129" s="25">
        <f>VLOOKUP(AI129,VLookup!$A$3:$B$15,2,FALSE)</f>
        <v>1.75</v>
      </c>
      <c r="AK129" s="25">
        <f t="shared" si="63"/>
        <v>3.4482758620689655E-2</v>
      </c>
      <c r="AL129" s="36">
        <f t="shared" si="65"/>
        <v>1.2694610778443114</v>
      </c>
      <c r="AM129" s="102">
        <v>118</v>
      </c>
      <c r="AN129" s="106">
        <v>60</v>
      </c>
      <c r="AO129" s="25">
        <f t="shared" si="61"/>
        <v>0.34090909090909088</v>
      </c>
      <c r="AP129" s="36">
        <f t="shared" si="62"/>
        <v>4.0342857142857138</v>
      </c>
    </row>
    <row r="130" spans="1:42" x14ac:dyDescent="0.25">
      <c r="A130" s="83"/>
      <c r="B130" t="s">
        <v>189</v>
      </c>
      <c r="C130" s="52">
        <f t="shared" si="57"/>
        <v>4.2438733689568453</v>
      </c>
      <c r="D130" s="31">
        <v>6.875</v>
      </c>
      <c r="E130" s="25">
        <f t="shared" si="66"/>
        <v>0.36931818181818182</v>
      </c>
      <c r="F130" s="25">
        <f t="shared" si="67"/>
        <v>4.2914285714285718</v>
      </c>
      <c r="G130" s="56" t="s">
        <v>55</v>
      </c>
      <c r="H130" s="65">
        <f>VLOOKUP(G130,VLookup!$A$3:$B$15,2,FALSE)</f>
        <v>4.75</v>
      </c>
      <c r="I130" s="65">
        <f t="shared" si="68"/>
        <v>0.17329545454545456</v>
      </c>
      <c r="J130" s="66">
        <f t="shared" si="69"/>
        <v>2.581818181818182</v>
      </c>
      <c r="K130" s="54">
        <v>7.9</v>
      </c>
      <c r="L130" s="8">
        <f t="shared" si="70"/>
        <v>0.1875</v>
      </c>
      <c r="M130" s="8">
        <f t="shared" si="71"/>
        <v>2.6457142857142859</v>
      </c>
      <c r="N130" s="39">
        <v>4.75</v>
      </c>
      <c r="O130" s="25">
        <f t="shared" si="72"/>
        <v>0.21306818181818182</v>
      </c>
      <c r="P130" s="25">
        <f t="shared" si="73"/>
        <v>2.8771428571428572</v>
      </c>
      <c r="Q130" s="54" t="s">
        <v>61</v>
      </c>
      <c r="R130" s="6">
        <f>VLOOKUP(Q130,VLookup!$A$3:$B$15,2,FALSE)</f>
        <v>7.75</v>
      </c>
      <c r="S130" s="6">
        <f t="shared" si="74"/>
        <v>0.73295454545454541</v>
      </c>
      <c r="T130" s="13">
        <f t="shared" si="75"/>
        <v>7.7499999999999991</v>
      </c>
      <c r="U130" s="43">
        <v>7</v>
      </c>
      <c r="V130" s="25">
        <f t="shared" si="76"/>
        <v>0.57954545454545459</v>
      </c>
      <c r="W130" s="25">
        <f t="shared" si="77"/>
        <v>6.1621621621621632</v>
      </c>
      <c r="X130" s="54" t="s">
        <v>61</v>
      </c>
      <c r="Y130" s="10">
        <f>VLOOKUP(X130,VLookup!$A$3:$B$15,2,FALSE)</f>
        <v>7.75</v>
      </c>
      <c r="Z130" s="10">
        <f t="shared" si="78"/>
        <v>0.71153846153846156</v>
      </c>
      <c r="AA130" s="13">
        <f t="shared" si="79"/>
        <v>7.4411764705882346</v>
      </c>
      <c r="AB130" s="43" t="s">
        <v>59</v>
      </c>
      <c r="AC130" s="25">
        <f>VLOOKUP(AB130,VLookup!$A$3:$B$15,2,FALSE)</f>
        <v>6.25</v>
      </c>
      <c r="AD130" s="25">
        <f t="shared" si="58"/>
        <v>0.27272727272727271</v>
      </c>
      <c r="AE130" s="25">
        <f t="shared" si="80"/>
        <v>3.4763313609467454</v>
      </c>
      <c r="AF130" s="39">
        <v>4</v>
      </c>
      <c r="AG130" s="25">
        <f t="shared" si="59"/>
        <v>0.51704545454545459</v>
      </c>
      <c r="AH130" s="25">
        <f t="shared" si="81"/>
        <v>6.0219435736677118</v>
      </c>
      <c r="AI130" s="39" t="s">
        <v>58</v>
      </c>
      <c r="AJ130" s="25">
        <f>VLOOKUP(AI130,VLookup!$A$3:$B$15,2,FALSE)</f>
        <v>2.5</v>
      </c>
      <c r="AK130" s="25">
        <f t="shared" si="63"/>
        <v>0.10344827586206896</v>
      </c>
      <c r="AL130" s="36">
        <f t="shared" si="65"/>
        <v>1.9161676646706587</v>
      </c>
      <c r="AM130" s="102">
        <v>144</v>
      </c>
      <c r="AN130" s="106">
        <v>34</v>
      </c>
      <c r="AO130" s="25">
        <f t="shared" si="61"/>
        <v>0.19318181818181818</v>
      </c>
      <c r="AP130" s="36">
        <f t="shared" si="62"/>
        <v>2.6971428571428575</v>
      </c>
    </row>
    <row r="131" spans="1:42" x14ac:dyDescent="0.25">
      <c r="A131" s="83"/>
      <c r="B131" t="s">
        <v>190</v>
      </c>
      <c r="C131" s="52">
        <f t="shared" si="57"/>
        <v>4.6616596613069392</v>
      </c>
      <c r="D131" s="31">
        <v>7.6150000000000002</v>
      </c>
      <c r="E131" s="25">
        <f t="shared" si="66"/>
        <v>0.67613636363636354</v>
      </c>
      <c r="F131" s="25">
        <f t="shared" si="67"/>
        <v>7.0685714285714276</v>
      </c>
      <c r="G131" s="56" t="s">
        <v>54</v>
      </c>
      <c r="H131" s="65">
        <f>VLOOKUP(G131,VLookup!$A$3:$B$15,2,FALSE)</f>
        <v>4</v>
      </c>
      <c r="I131" s="65">
        <f t="shared" si="68"/>
        <v>9.9431818181818177E-2</v>
      </c>
      <c r="J131" s="66">
        <f t="shared" si="69"/>
        <v>1.8727272727272728</v>
      </c>
      <c r="K131" s="54">
        <v>8.6</v>
      </c>
      <c r="L131" s="8">
        <f t="shared" si="70"/>
        <v>0.75284090909090906</v>
      </c>
      <c r="M131" s="8">
        <f t="shared" si="71"/>
        <v>7.7628571428571425</v>
      </c>
      <c r="N131" s="39">
        <v>4.33</v>
      </c>
      <c r="O131" s="25">
        <f t="shared" si="72"/>
        <v>0.12215909090909091</v>
      </c>
      <c r="P131" s="25">
        <f t="shared" si="73"/>
        <v>2.0542857142857143</v>
      </c>
      <c r="Q131" s="54" t="s">
        <v>62</v>
      </c>
      <c r="R131" s="6">
        <f>VLOOKUP(Q131,VLookup!$A$3:$B$15,2,FALSE)</f>
        <v>8.5</v>
      </c>
      <c r="S131" s="6">
        <f t="shared" si="74"/>
        <v>0.80965909090909083</v>
      </c>
      <c r="T131" s="13">
        <f t="shared" si="75"/>
        <v>8.4999999999999982</v>
      </c>
      <c r="U131" s="43">
        <v>6</v>
      </c>
      <c r="V131" s="25">
        <f t="shared" si="76"/>
        <v>0.22727272727272727</v>
      </c>
      <c r="W131" s="25">
        <f t="shared" si="77"/>
        <v>2.8108108108108105</v>
      </c>
      <c r="X131" s="54" t="s">
        <v>55</v>
      </c>
      <c r="Y131" s="10">
        <f>VLOOKUP(X131,VLookup!$A$3:$B$15,2,FALSE)</f>
        <v>4.75</v>
      </c>
      <c r="Z131" s="10">
        <f t="shared" si="78"/>
        <v>0.19551282051282051</v>
      </c>
      <c r="AA131" s="13">
        <f t="shared" si="79"/>
        <v>2.7058823529411766</v>
      </c>
      <c r="AB131" s="43" t="s">
        <v>57</v>
      </c>
      <c r="AC131" s="25">
        <f>VLOOKUP(AB131,VLookup!$A$3:$B$15,2,FALSE)</f>
        <v>7</v>
      </c>
      <c r="AD131" s="25">
        <f t="shared" si="58"/>
        <v>0.37784090909090906</v>
      </c>
      <c r="AE131" s="25">
        <f t="shared" si="80"/>
        <v>4.4615384615384617</v>
      </c>
      <c r="AF131" s="39">
        <v>4.5</v>
      </c>
      <c r="AG131" s="25">
        <f t="shared" si="59"/>
        <v>0.74715909090909094</v>
      </c>
      <c r="AH131" s="25">
        <f t="shared" si="81"/>
        <v>8.3072100313479638</v>
      </c>
      <c r="AI131" s="39" t="s">
        <v>55</v>
      </c>
      <c r="AJ131" s="25">
        <f>VLOOKUP(AI131,VLookup!$A$3:$B$15,2,FALSE)</f>
        <v>4.75</v>
      </c>
      <c r="AK131" s="25">
        <f t="shared" si="63"/>
        <v>0.36781609195402298</v>
      </c>
      <c r="AL131" s="36">
        <f t="shared" si="65"/>
        <v>4.3952095808383245</v>
      </c>
      <c r="AM131" s="102">
        <v>150</v>
      </c>
      <c r="AN131" s="106">
        <v>28</v>
      </c>
      <c r="AO131" s="25">
        <f t="shared" si="61"/>
        <v>0.15909090909090909</v>
      </c>
      <c r="AP131" s="36">
        <f t="shared" si="62"/>
        <v>2.3885714285714288</v>
      </c>
    </row>
    <row r="132" spans="1:42" x14ac:dyDescent="0.25">
      <c r="A132" s="83"/>
      <c r="B132" t="s">
        <v>191</v>
      </c>
      <c r="C132" s="52">
        <f t="shared" si="57"/>
        <v>6.6700765811173053</v>
      </c>
      <c r="D132" s="31">
        <v>8.125</v>
      </c>
      <c r="E132" s="25">
        <f t="shared" si="66"/>
        <v>0.86363636363636354</v>
      </c>
      <c r="F132" s="25">
        <f t="shared" si="67"/>
        <v>8.7657142857142851</v>
      </c>
      <c r="G132" s="56" t="s">
        <v>61</v>
      </c>
      <c r="H132" s="65">
        <f>VLOOKUP(G132,VLookup!$A$3:$B$15,2,FALSE)</f>
        <v>7.75</v>
      </c>
      <c r="I132" s="65">
        <f t="shared" si="68"/>
        <v>0.62215909090909083</v>
      </c>
      <c r="J132" s="66">
        <f t="shared" si="69"/>
        <v>6.8909090909090898</v>
      </c>
      <c r="K132" s="54">
        <v>8.3000000000000007</v>
      </c>
      <c r="L132" s="8">
        <f t="shared" si="70"/>
        <v>0.47443181818181818</v>
      </c>
      <c r="M132" s="8">
        <f t="shared" si="71"/>
        <v>5.2428571428571429</v>
      </c>
      <c r="N132" s="39">
        <v>5.33</v>
      </c>
      <c r="O132" s="25">
        <f t="shared" si="72"/>
        <v>0.36931818181818182</v>
      </c>
      <c r="P132" s="25">
        <f t="shared" si="73"/>
        <v>4.2914285714285718</v>
      </c>
      <c r="Q132" s="54" t="s">
        <v>54</v>
      </c>
      <c r="R132" s="6">
        <f>VLOOKUP(Q132,VLookup!$A$3:$B$15,2,FALSE)</f>
        <v>4</v>
      </c>
      <c r="S132" s="6">
        <f t="shared" si="74"/>
        <v>0.34943181818181818</v>
      </c>
      <c r="T132" s="13">
        <f t="shared" si="75"/>
        <v>3.9999999999999996</v>
      </c>
      <c r="U132" s="43">
        <v>8</v>
      </c>
      <c r="V132" s="25">
        <f t="shared" si="76"/>
        <v>0.86931818181818188</v>
      </c>
      <c r="W132" s="25">
        <f t="shared" si="77"/>
        <v>8.9189189189189193</v>
      </c>
      <c r="X132" s="54" t="s">
        <v>57</v>
      </c>
      <c r="Y132" s="10">
        <f>VLOOKUP(X132,VLookup!$A$3:$B$15,2,FALSE)</f>
        <v>7</v>
      </c>
      <c r="Z132" s="10">
        <f t="shared" si="78"/>
        <v>0.52243589743589736</v>
      </c>
      <c r="AA132" s="13">
        <f t="shared" si="79"/>
        <v>5.7058823529411757</v>
      </c>
      <c r="AB132" s="43" t="s">
        <v>62</v>
      </c>
      <c r="AC132" s="25">
        <f>VLOOKUP(AB132,VLookup!$A$3:$B$15,2,FALSE)</f>
        <v>8.5</v>
      </c>
      <c r="AD132" s="25">
        <f t="shared" si="58"/>
        <v>0.71306818181818188</v>
      </c>
      <c r="AE132" s="25">
        <f t="shared" si="80"/>
        <v>7.603550295857989</v>
      </c>
      <c r="AF132" s="39">
        <v>5</v>
      </c>
      <c r="AG132" s="25">
        <f t="shared" si="59"/>
        <v>0.91761363636363635</v>
      </c>
      <c r="AH132" s="25">
        <f t="shared" si="81"/>
        <v>10</v>
      </c>
      <c r="AI132" s="39" t="s">
        <v>54</v>
      </c>
      <c r="AJ132" s="25">
        <f>VLOOKUP(AI132,VLookup!$A$3:$B$15,2,FALSE)</f>
        <v>4</v>
      </c>
      <c r="AK132" s="25">
        <f t="shared" si="63"/>
        <v>0.27873563218390807</v>
      </c>
      <c r="AL132" s="36">
        <f t="shared" si="65"/>
        <v>3.5598802395209588</v>
      </c>
      <c r="AM132" s="102">
        <v>28</v>
      </c>
      <c r="AN132" s="106">
        <v>149</v>
      </c>
      <c r="AO132" s="25">
        <f t="shared" si="61"/>
        <v>0.84659090909090906</v>
      </c>
      <c r="AP132" s="36">
        <f t="shared" si="62"/>
        <v>8.6114285714285721</v>
      </c>
    </row>
    <row r="133" spans="1:42" x14ac:dyDescent="0.25">
      <c r="A133" s="83"/>
      <c r="B133" t="s">
        <v>192</v>
      </c>
      <c r="C133" s="52">
        <f t="shared" si="57"/>
        <v>4.4723352081769923</v>
      </c>
      <c r="D133" s="31">
        <v>7.4290000000000003</v>
      </c>
      <c r="E133" s="25">
        <f t="shared" si="66"/>
        <v>0.58806818181818188</v>
      </c>
      <c r="F133" s="25">
        <f t="shared" si="67"/>
        <v>6.2714285714285714</v>
      </c>
      <c r="G133" s="56" t="s">
        <v>57</v>
      </c>
      <c r="H133" s="65">
        <f>VLOOKUP(G133,VLookup!$A$3:$B$15,2,FALSE)</f>
        <v>7</v>
      </c>
      <c r="I133" s="65">
        <f t="shared" si="68"/>
        <v>0.48011363636363635</v>
      </c>
      <c r="J133" s="66">
        <f t="shared" si="69"/>
        <v>5.5272727272727273</v>
      </c>
      <c r="K133" s="54">
        <v>8.1</v>
      </c>
      <c r="L133" s="8">
        <f t="shared" si="70"/>
        <v>0.32386363636363635</v>
      </c>
      <c r="M133" s="8">
        <f t="shared" si="71"/>
        <v>3.8800000000000003</v>
      </c>
      <c r="N133" s="39">
        <v>5.14</v>
      </c>
      <c r="O133" s="25">
        <f t="shared" si="72"/>
        <v>0.31818181818181818</v>
      </c>
      <c r="P133" s="25">
        <f t="shared" si="73"/>
        <v>3.8285714285714287</v>
      </c>
      <c r="Q133" s="54" t="s">
        <v>53</v>
      </c>
      <c r="R133" s="6">
        <f>VLOOKUP(Q133,VLookup!$A$3:$B$15,2,FALSE)</f>
        <v>3.25</v>
      </c>
      <c r="S133" s="6">
        <f t="shared" si="74"/>
        <v>0.27272727272727271</v>
      </c>
      <c r="T133" s="13">
        <f t="shared" si="75"/>
        <v>3.2499999999999996</v>
      </c>
      <c r="U133" s="43">
        <v>6</v>
      </c>
      <c r="V133" s="25">
        <f t="shared" si="76"/>
        <v>0.22727272727272727</v>
      </c>
      <c r="W133" s="25">
        <f t="shared" si="77"/>
        <v>2.8108108108108105</v>
      </c>
      <c r="X133" s="54" t="s">
        <v>57</v>
      </c>
      <c r="Y133" s="10">
        <f>VLOOKUP(X133,VLookup!$A$3:$B$15,2,FALSE)</f>
        <v>7</v>
      </c>
      <c r="Z133" s="10">
        <f t="shared" si="78"/>
        <v>0.52243589743589736</v>
      </c>
      <c r="AA133" s="13">
        <f t="shared" si="79"/>
        <v>5.7058823529411757</v>
      </c>
      <c r="AB133" s="43" t="s">
        <v>57</v>
      </c>
      <c r="AC133" s="25">
        <f>VLOOKUP(AB133,VLookup!$A$3:$B$15,2,FALSE)</f>
        <v>7</v>
      </c>
      <c r="AD133" s="25">
        <f t="shared" si="58"/>
        <v>0.37784090909090906</v>
      </c>
      <c r="AE133" s="25">
        <f t="shared" si="80"/>
        <v>4.4615384615384617</v>
      </c>
      <c r="AF133" s="39">
        <v>3.5</v>
      </c>
      <c r="AG133" s="25">
        <f t="shared" si="59"/>
        <v>0.27840909090909094</v>
      </c>
      <c r="AH133" s="25">
        <f t="shared" si="81"/>
        <v>3.6520376175548592</v>
      </c>
      <c r="AI133" s="39" t="s">
        <v>57</v>
      </c>
      <c r="AJ133" s="25">
        <f>VLOOKUP(AI133,VLookup!$A$3:$B$15,2,FALSE)</f>
        <v>7</v>
      </c>
      <c r="AK133" s="25">
        <f t="shared" si="63"/>
        <v>0.62643678160919536</v>
      </c>
      <c r="AL133" s="36">
        <f t="shared" si="65"/>
        <v>6.8203592814371259</v>
      </c>
      <c r="AM133" s="102">
        <v>125</v>
      </c>
      <c r="AN133" s="106">
        <v>53</v>
      </c>
      <c r="AO133" s="25">
        <f t="shared" si="61"/>
        <v>0.30113636363636365</v>
      </c>
      <c r="AP133" s="36">
        <f t="shared" si="62"/>
        <v>3.6742857142857144</v>
      </c>
    </row>
    <row r="134" spans="1:42" x14ac:dyDescent="0.25">
      <c r="A134" s="83"/>
      <c r="B134" t="s">
        <v>193</v>
      </c>
      <c r="C134" s="52">
        <f t="shared" si="57"/>
        <v>6.6270601638155773</v>
      </c>
      <c r="D134" s="31">
        <v>7.444</v>
      </c>
      <c r="E134" s="25">
        <f t="shared" si="66"/>
        <v>0.59659090909090906</v>
      </c>
      <c r="F134" s="25">
        <f t="shared" si="67"/>
        <v>6.3485714285714279</v>
      </c>
      <c r="G134" s="56" t="s">
        <v>62</v>
      </c>
      <c r="H134" s="65">
        <f>VLOOKUP(G134,VLookup!$A$3:$B$15,2,FALSE)</f>
        <v>8.5</v>
      </c>
      <c r="I134" s="65">
        <f t="shared" si="68"/>
        <v>0.72443181818181812</v>
      </c>
      <c r="J134" s="66">
        <f t="shared" si="69"/>
        <v>7.8727272727272721</v>
      </c>
      <c r="K134" s="54">
        <v>8.1</v>
      </c>
      <c r="L134" s="8">
        <f t="shared" si="70"/>
        <v>0.32386363636363635</v>
      </c>
      <c r="M134" s="8">
        <f t="shared" si="71"/>
        <v>3.8800000000000003</v>
      </c>
      <c r="N134" s="39">
        <v>6.23</v>
      </c>
      <c r="O134" s="25">
        <f t="shared" si="72"/>
        <v>0.69886363636363635</v>
      </c>
      <c r="P134" s="25">
        <f t="shared" si="73"/>
        <v>7.274285714285714</v>
      </c>
      <c r="Q134" s="54" t="s">
        <v>61</v>
      </c>
      <c r="R134" s="6">
        <f>VLOOKUP(Q134,VLookup!$A$3:$B$15,2,FALSE)</f>
        <v>7.75</v>
      </c>
      <c r="S134" s="6">
        <f t="shared" si="74"/>
        <v>0.73295454545454541</v>
      </c>
      <c r="T134" s="13">
        <f t="shared" si="75"/>
        <v>7.7499999999999991</v>
      </c>
      <c r="U134" s="43">
        <v>8</v>
      </c>
      <c r="V134" s="25">
        <f t="shared" si="76"/>
        <v>0.86931818181818188</v>
      </c>
      <c r="W134" s="25">
        <f t="shared" si="77"/>
        <v>8.9189189189189193</v>
      </c>
      <c r="X134" s="54" t="s">
        <v>59</v>
      </c>
      <c r="Y134" s="10">
        <f>VLOOKUP(X134,VLookup!$A$3:$B$15,2,FALSE)</f>
        <v>6.25</v>
      </c>
      <c r="Z134" s="10">
        <f t="shared" si="78"/>
        <v>0.34615384615384615</v>
      </c>
      <c r="AA134" s="13">
        <f t="shared" si="79"/>
        <v>4.0882352941176467</v>
      </c>
      <c r="AB134" s="43" t="s">
        <v>63</v>
      </c>
      <c r="AC134" s="25">
        <f>VLOOKUP(AB134,VLookup!$A$3:$B$15,2,FALSE)</f>
        <v>9.25</v>
      </c>
      <c r="AD134" s="25">
        <f t="shared" si="58"/>
        <v>0.86647727272727271</v>
      </c>
      <c r="AE134" s="25">
        <f t="shared" si="80"/>
        <v>9.0414201183431953</v>
      </c>
      <c r="AF134" s="39">
        <v>4.5</v>
      </c>
      <c r="AG134" s="25">
        <f t="shared" si="59"/>
        <v>0.74715909090909094</v>
      </c>
      <c r="AH134" s="25">
        <f t="shared" si="81"/>
        <v>8.3072100313479638</v>
      </c>
      <c r="AI134" s="39" t="s">
        <v>56</v>
      </c>
      <c r="AJ134" s="25">
        <f>VLOOKUP(AI134,VLookup!$A$3:$B$15,2,FALSE)</f>
        <v>5.5</v>
      </c>
      <c r="AK134" s="25">
        <f t="shared" si="63"/>
        <v>0.45402298850574713</v>
      </c>
      <c r="AL134" s="36">
        <f t="shared" si="65"/>
        <v>5.203592814371258</v>
      </c>
      <c r="AM134" s="102">
        <v>149</v>
      </c>
      <c r="AN134" s="106">
        <v>29</v>
      </c>
      <c r="AO134" s="25">
        <f t="shared" si="61"/>
        <v>0.16477272727272727</v>
      </c>
      <c r="AP134" s="36">
        <f t="shared" si="62"/>
        <v>2.4400000000000004</v>
      </c>
    </row>
    <row r="135" spans="1:42" x14ac:dyDescent="0.25">
      <c r="A135" s="83"/>
      <c r="B135" t="s">
        <v>194</v>
      </c>
      <c r="C135" s="52">
        <f t="shared" si="57"/>
        <v>5.640327809367828</v>
      </c>
      <c r="D135" s="31">
        <v>7.2</v>
      </c>
      <c r="E135" s="25">
        <f t="shared" si="66"/>
        <v>0.51136363636363646</v>
      </c>
      <c r="F135" s="25">
        <f t="shared" si="67"/>
        <v>5.5771428571428583</v>
      </c>
      <c r="G135" s="56" t="s">
        <v>59</v>
      </c>
      <c r="H135" s="65">
        <f>VLOOKUP(G135,VLookup!$A$3:$B$15,2,FALSE)</f>
        <v>6.25</v>
      </c>
      <c r="I135" s="65">
        <f t="shared" si="68"/>
        <v>0.32954545454545453</v>
      </c>
      <c r="J135" s="66">
        <f t="shared" si="69"/>
        <v>4.0818181818181811</v>
      </c>
      <c r="K135" s="54">
        <v>8.6</v>
      </c>
      <c r="L135" s="8">
        <f t="shared" si="70"/>
        <v>0.75284090909090906</v>
      </c>
      <c r="M135" s="8">
        <f t="shared" si="71"/>
        <v>7.7628571428571425</v>
      </c>
      <c r="N135" s="39">
        <v>6.3</v>
      </c>
      <c r="O135" s="25">
        <f t="shared" si="72"/>
        <v>0.73863636363636365</v>
      </c>
      <c r="P135" s="25">
        <f t="shared" si="73"/>
        <v>7.6342857142857135</v>
      </c>
      <c r="Q135" s="54" t="s">
        <v>51</v>
      </c>
      <c r="R135" s="6">
        <f>VLOOKUP(Q135,VLookup!$A$3:$B$15,2,FALSE)</f>
        <v>1</v>
      </c>
      <c r="S135" s="6">
        <f t="shared" si="74"/>
        <v>4.261363636363636E-2</v>
      </c>
      <c r="T135" s="13">
        <f t="shared" si="75"/>
        <v>1</v>
      </c>
      <c r="U135" s="43">
        <v>6</v>
      </c>
      <c r="V135" s="25">
        <f t="shared" si="76"/>
        <v>0.22727272727272727</v>
      </c>
      <c r="W135" s="25">
        <f t="shared" si="77"/>
        <v>2.8108108108108105</v>
      </c>
      <c r="X135" s="54" t="s">
        <v>61</v>
      </c>
      <c r="Y135" s="10">
        <f>VLOOKUP(X135,VLookup!$A$3:$B$15,2,FALSE)</f>
        <v>7.75</v>
      </c>
      <c r="Z135" s="10">
        <f t="shared" si="78"/>
        <v>0.71153846153846156</v>
      </c>
      <c r="AA135" s="13">
        <f t="shared" si="79"/>
        <v>7.4411764705882346</v>
      </c>
      <c r="AB135" s="43" t="s">
        <v>62</v>
      </c>
      <c r="AC135" s="25">
        <f>VLOOKUP(AB135,VLookup!$A$3:$B$15,2,FALSE)</f>
        <v>8.5</v>
      </c>
      <c r="AD135" s="25">
        <f t="shared" si="58"/>
        <v>0.71306818181818188</v>
      </c>
      <c r="AE135" s="25">
        <f t="shared" si="80"/>
        <v>7.603550295857989</v>
      </c>
      <c r="AF135" s="39">
        <v>4.5</v>
      </c>
      <c r="AG135" s="25">
        <f t="shared" si="59"/>
        <v>0.74715909090909094</v>
      </c>
      <c r="AH135" s="25">
        <f t="shared" si="81"/>
        <v>8.3072100313479638</v>
      </c>
      <c r="AI135" s="39" t="s">
        <v>54</v>
      </c>
      <c r="AJ135" s="25">
        <f>VLOOKUP(AI135,VLookup!$A$3:$B$15,2,FALSE)</f>
        <v>4</v>
      </c>
      <c r="AK135" s="25">
        <f t="shared" si="63"/>
        <v>0.27873563218390807</v>
      </c>
      <c r="AL135" s="36">
        <f t="shared" si="65"/>
        <v>3.5598802395209588</v>
      </c>
      <c r="AM135" s="102">
        <v>113</v>
      </c>
      <c r="AN135" s="106">
        <v>65</v>
      </c>
      <c r="AO135" s="25">
        <f t="shared" si="61"/>
        <v>0.36931818181818182</v>
      </c>
      <c r="AP135" s="36">
        <f t="shared" si="62"/>
        <v>4.2914285714285718</v>
      </c>
    </row>
    <row r="136" spans="1:42" x14ac:dyDescent="0.25">
      <c r="A136" s="83"/>
      <c r="B136" t="s">
        <v>195</v>
      </c>
      <c r="C136" s="52">
        <f t="shared" si="57"/>
        <v>5.5246335321054438</v>
      </c>
      <c r="D136" s="31">
        <v>7.375</v>
      </c>
      <c r="E136" s="25">
        <f t="shared" si="66"/>
        <v>0.57670454545454541</v>
      </c>
      <c r="F136" s="25">
        <f t="shared" si="67"/>
        <v>6.1685714285714282</v>
      </c>
      <c r="G136" s="56" t="s">
        <v>61</v>
      </c>
      <c r="H136" s="65">
        <f>VLOOKUP(G136,VLookup!$A$3:$B$15,2,FALSE)</f>
        <v>7.75</v>
      </c>
      <c r="I136" s="65">
        <f t="shared" si="68"/>
        <v>0.62215909090909083</v>
      </c>
      <c r="J136" s="66">
        <f t="shared" si="69"/>
        <v>6.8909090909090898</v>
      </c>
      <c r="K136" s="54">
        <v>8.5</v>
      </c>
      <c r="L136" s="8">
        <f t="shared" si="70"/>
        <v>0.68181818181818188</v>
      </c>
      <c r="M136" s="8">
        <f t="shared" si="71"/>
        <v>7.12</v>
      </c>
      <c r="N136" s="39">
        <v>4.5</v>
      </c>
      <c r="O136" s="25">
        <f t="shared" si="72"/>
        <v>0.15340909090909091</v>
      </c>
      <c r="P136" s="25">
        <f t="shared" si="73"/>
        <v>2.3371428571428572</v>
      </c>
      <c r="Q136" s="54" t="s">
        <v>55</v>
      </c>
      <c r="R136" s="6">
        <f>VLOOKUP(Q136,VLookup!$A$3:$B$15,2,FALSE)</f>
        <v>4.75</v>
      </c>
      <c r="S136" s="6">
        <f t="shared" si="74"/>
        <v>0.42613636363636365</v>
      </c>
      <c r="T136" s="13">
        <f t="shared" si="75"/>
        <v>4.75</v>
      </c>
      <c r="U136" s="43">
        <v>7</v>
      </c>
      <c r="V136" s="25">
        <f t="shared" si="76"/>
        <v>0.57954545454545459</v>
      </c>
      <c r="W136" s="25">
        <f t="shared" si="77"/>
        <v>6.1621621621621632</v>
      </c>
      <c r="X136" s="54" t="s">
        <v>59</v>
      </c>
      <c r="Y136" s="10">
        <f>VLOOKUP(X136,VLookup!$A$3:$B$15,2,FALSE)</f>
        <v>6.25</v>
      </c>
      <c r="Z136" s="10">
        <f t="shared" si="78"/>
        <v>0.34615384615384615</v>
      </c>
      <c r="AA136" s="13">
        <f t="shared" si="79"/>
        <v>4.0882352941176467</v>
      </c>
      <c r="AB136" s="43" t="s">
        <v>62</v>
      </c>
      <c r="AC136" s="25">
        <f>VLOOKUP(AB136,VLookup!$A$3:$B$15,2,FALSE)</f>
        <v>8.5</v>
      </c>
      <c r="AD136" s="25">
        <f t="shared" si="58"/>
        <v>0.71306818181818188</v>
      </c>
      <c r="AE136" s="25">
        <f t="shared" si="80"/>
        <v>7.603550295857989</v>
      </c>
      <c r="AF136" s="39">
        <v>4</v>
      </c>
      <c r="AG136" s="25">
        <f t="shared" si="59"/>
        <v>0.51704545454545459</v>
      </c>
      <c r="AH136" s="25">
        <f t="shared" si="81"/>
        <v>6.0219435736677118</v>
      </c>
      <c r="AI136" s="39" t="s">
        <v>54</v>
      </c>
      <c r="AJ136" s="25">
        <f>VLOOKUP(AI136,VLookup!$A$3:$B$15,2,FALSE)</f>
        <v>4</v>
      </c>
      <c r="AK136" s="25">
        <f t="shared" si="63"/>
        <v>0.27873563218390807</v>
      </c>
      <c r="AL136" s="36">
        <f t="shared" si="65"/>
        <v>3.5598802395209588</v>
      </c>
      <c r="AM136" s="102">
        <v>100</v>
      </c>
      <c r="AN136" s="106">
        <v>78</v>
      </c>
      <c r="AO136" s="25">
        <f t="shared" si="61"/>
        <v>0.44318181818181818</v>
      </c>
      <c r="AP136" s="36">
        <f t="shared" si="62"/>
        <v>4.9600000000000009</v>
      </c>
    </row>
    <row r="137" spans="1:42" x14ac:dyDescent="0.25">
      <c r="A137" s="83"/>
      <c r="B137" t="s">
        <v>196</v>
      </c>
      <c r="C137" s="52">
        <f t="shared" si="57"/>
        <v>4.3904106828244762</v>
      </c>
      <c r="D137" s="31">
        <v>5.75</v>
      </c>
      <c r="E137" s="25">
        <f t="shared" si="66"/>
        <v>9.0909090909090912E-2</v>
      </c>
      <c r="F137" s="25">
        <f t="shared" si="67"/>
        <v>1.7714285714285714</v>
      </c>
      <c r="G137" s="56" t="s">
        <v>61</v>
      </c>
      <c r="H137" s="65">
        <f>VLOOKUP(G137,VLookup!$A$3:$B$15,2,FALSE)</f>
        <v>7.75</v>
      </c>
      <c r="I137" s="65">
        <f t="shared" si="68"/>
        <v>0.62215909090909083</v>
      </c>
      <c r="J137" s="66">
        <f t="shared" si="69"/>
        <v>6.8909090909090898</v>
      </c>
      <c r="K137" s="54">
        <v>7.8</v>
      </c>
      <c r="L137" s="8">
        <f t="shared" si="70"/>
        <v>0.13920454545454547</v>
      </c>
      <c r="M137" s="8">
        <f t="shared" si="71"/>
        <v>2.2085714285714291</v>
      </c>
      <c r="N137" s="39">
        <v>6.1</v>
      </c>
      <c r="O137" s="25">
        <f t="shared" si="72"/>
        <v>0.66761363636363635</v>
      </c>
      <c r="P137" s="25">
        <f t="shared" si="73"/>
        <v>6.9914285714285711</v>
      </c>
      <c r="Q137" s="54" t="s">
        <v>52</v>
      </c>
      <c r="R137" s="6">
        <f>VLOOKUP(Q137,VLookup!$A$3:$B$15,2,FALSE)</f>
        <v>1.75</v>
      </c>
      <c r="S137" s="6">
        <f t="shared" si="74"/>
        <v>0.11931818181818182</v>
      </c>
      <c r="T137" s="13">
        <f t="shared" si="75"/>
        <v>1.75</v>
      </c>
      <c r="U137" s="43">
        <v>7</v>
      </c>
      <c r="V137" s="25">
        <f t="shared" si="76"/>
        <v>0.57954545454545459</v>
      </c>
      <c r="W137" s="25">
        <f t="shared" si="77"/>
        <v>6.1621621621621632</v>
      </c>
      <c r="X137" s="54" t="s">
        <v>54</v>
      </c>
      <c r="Y137" s="10">
        <f>VLOOKUP(X137,VLookup!$A$3:$B$15,2,FALSE)</f>
        <v>4</v>
      </c>
      <c r="Z137" s="10">
        <f t="shared" si="78"/>
        <v>0.11858974358974358</v>
      </c>
      <c r="AA137" s="13">
        <f t="shared" si="79"/>
        <v>2</v>
      </c>
      <c r="AB137" s="43" t="s">
        <v>57</v>
      </c>
      <c r="AC137" s="25">
        <f>VLOOKUP(AB137,VLookup!$A$3:$B$15,2,FALSE)</f>
        <v>7</v>
      </c>
      <c r="AD137" s="25">
        <f t="shared" si="58"/>
        <v>0.37784090909090906</v>
      </c>
      <c r="AE137" s="25">
        <f t="shared" si="80"/>
        <v>4.4615384615384617</v>
      </c>
      <c r="AF137" s="39">
        <v>4</v>
      </c>
      <c r="AG137" s="25">
        <f t="shared" si="59"/>
        <v>0.51704545454545459</v>
      </c>
      <c r="AH137" s="25">
        <f t="shared" si="81"/>
        <v>6.0219435736677118</v>
      </c>
      <c r="AI137" s="39" t="s">
        <v>61</v>
      </c>
      <c r="AJ137" s="25">
        <f>VLOOKUP(AI137,VLookup!$A$3:$B$15,2,FALSE)</f>
        <v>7.75</v>
      </c>
      <c r="AK137" s="25">
        <f t="shared" si="63"/>
        <v>0.71264367816091956</v>
      </c>
      <c r="AL137" s="36">
        <f t="shared" si="65"/>
        <v>7.6287425149700603</v>
      </c>
      <c r="AM137" s="102">
        <v>138</v>
      </c>
      <c r="AN137" s="106">
        <v>40</v>
      </c>
      <c r="AO137" s="25">
        <f t="shared" si="61"/>
        <v>0.22727272727272727</v>
      </c>
      <c r="AP137" s="36">
        <f t="shared" si="62"/>
        <v>3.0057142857142858</v>
      </c>
    </row>
    <row r="138" spans="1:42" x14ac:dyDescent="0.25">
      <c r="A138" s="83"/>
      <c r="B138" t="s">
        <v>197</v>
      </c>
      <c r="C138" s="52">
        <f t="shared" si="57"/>
        <v>4.4217767598100837</v>
      </c>
      <c r="D138" s="31">
        <v>7.556</v>
      </c>
      <c r="E138" s="25">
        <f t="shared" si="66"/>
        <v>0.64488636363636365</v>
      </c>
      <c r="F138" s="25">
        <f t="shared" si="67"/>
        <v>6.7857142857142856</v>
      </c>
      <c r="G138" s="56" t="s">
        <v>54</v>
      </c>
      <c r="H138" s="65">
        <f>VLOOKUP(G138,VLookup!$A$3:$B$15,2,FALSE)</f>
        <v>4</v>
      </c>
      <c r="I138" s="65">
        <f t="shared" si="68"/>
        <v>9.9431818181818177E-2</v>
      </c>
      <c r="J138" s="66">
        <f t="shared" si="69"/>
        <v>1.8727272727272728</v>
      </c>
      <c r="K138" s="54">
        <v>7.9</v>
      </c>
      <c r="L138" s="8">
        <f t="shared" si="70"/>
        <v>0.1875</v>
      </c>
      <c r="M138" s="8">
        <f t="shared" si="71"/>
        <v>2.6457142857142859</v>
      </c>
      <c r="N138" s="39">
        <v>4.88</v>
      </c>
      <c r="O138" s="25">
        <f t="shared" si="72"/>
        <v>0.25</v>
      </c>
      <c r="P138" s="25">
        <f t="shared" si="73"/>
        <v>3.2114285714285713</v>
      </c>
      <c r="Q138" s="54" t="s">
        <v>52</v>
      </c>
      <c r="R138" s="6">
        <f>VLOOKUP(Q138,VLookup!$A$3:$B$15,2,FALSE)</f>
        <v>1.75</v>
      </c>
      <c r="S138" s="6">
        <f t="shared" si="74"/>
        <v>0.11931818181818182</v>
      </c>
      <c r="T138" s="13">
        <f t="shared" si="75"/>
        <v>1.75</v>
      </c>
      <c r="U138" s="43">
        <v>7</v>
      </c>
      <c r="V138" s="25">
        <f t="shared" si="76"/>
        <v>0.57954545454545459</v>
      </c>
      <c r="W138" s="25">
        <f t="shared" si="77"/>
        <v>6.1621621621621632</v>
      </c>
      <c r="X138" s="54" t="s">
        <v>61</v>
      </c>
      <c r="Y138" s="10">
        <f>VLOOKUP(X138,VLookup!$A$3:$B$15,2,FALSE)</f>
        <v>7.75</v>
      </c>
      <c r="Z138" s="10">
        <f t="shared" si="78"/>
        <v>0.71153846153846156</v>
      </c>
      <c r="AA138" s="13">
        <f t="shared" si="79"/>
        <v>7.4411764705882346</v>
      </c>
      <c r="AB138" s="43" t="s">
        <v>61</v>
      </c>
      <c r="AC138" s="25">
        <f>VLOOKUP(AB138,VLookup!$A$3:$B$15,2,FALSE)</f>
        <v>7.75</v>
      </c>
      <c r="AD138" s="25">
        <f t="shared" si="58"/>
        <v>0.53409090909090906</v>
      </c>
      <c r="AE138" s="25">
        <f t="shared" si="80"/>
        <v>5.9260355029585794</v>
      </c>
      <c r="AF138" s="39">
        <v>4</v>
      </c>
      <c r="AG138" s="25">
        <f t="shared" si="59"/>
        <v>0.51704545454545459</v>
      </c>
      <c r="AH138" s="25">
        <f t="shared" si="81"/>
        <v>6.0219435736677118</v>
      </c>
      <c r="AI138" s="39" t="s">
        <v>53</v>
      </c>
      <c r="AJ138" s="25">
        <f>VLOOKUP(AI138,VLookup!$A$3:$B$15,2,FALSE)</f>
        <v>3.25</v>
      </c>
      <c r="AK138" s="25">
        <f t="shared" si="63"/>
        <v>0.18965517241379309</v>
      </c>
      <c r="AL138" s="36">
        <f t="shared" si="65"/>
        <v>2.7245508982035931</v>
      </c>
      <c r="AM138" s="102">
        <v>110</v>
      </c>
      <c r="AN138" s="106">
        <v>68</v>
      </c>
      <c r="AO138" s="25">
        <f t="shared" si="61"/>
        <v>0.38636363636363635</v>
      </c>
      <c r="AP138" s="36">
        <f t="shared" si="62"/>
        <v>4.4457142857142866</v>
      </c>
    </row>
    <row r="139" spans="1:42" x14ac:dyDescent="0.25">
      <c r="A139" s="83"/>
      <c r="B139" t="s">
        <v>198</v>
      </c>
      <c r="C139" s="52">
        <f t="shared" si="57"/>
        <v>6.6494125460641298</v>
      </c>
      <c r="D139" s="31">
        <v>6.8890000000000002</v>
      </c>
      <c r="E139" s="25">
        <f t="shared" si="66"/>
        <v>0.38068181818181818</v>
      </c>
      <c r="F139" s="25">
        <f t="shared" si="67"/>
        <v>4.394285714285715</v>
      </c>
      <c r="G139" s="56" t="s">
        <v>62</v>
      </c>
      <c r="H139" s="65">
        <f>VLOOKUP(G139,VLookup!$A$3:$B$15,2,FALSE)</f>
        <v>8.5</v>
      </c>
      <c r="I139" s="65">
        <f t="shared" si="68"/>
        <v>0.72443181818181812</v>
      </c>
      <c r="J139" s="66">
        <f t="shared" si="69"/>
        <v>7.8727272727272721</v>
      </c>
      <c r="K139" s="54">
        <v>8.4</v>
      </c>
      <c r="L139" s="8">
        <f t="shared" si="70"/>
        <v>0.57954545454545459</v>
      </c>
      <c r="M139" s="8">
        <f t="shared" si="71"/>
        <v>6.1942857142857148</v>
      </c>
      <c r="N139" s="39">
        <v>4.75</v>
      </c>
      <c r="O139" s="25">
        <f t="shared" si="72"/>
        <v>0.21306818181818182</v>
      </c>
      <c r="P139" s="25">
        <f t="shared" si="73"/>
        <v>2.8771428571428572</v>
      </c>
      <c r="Q139" s="54" t="s">
        <v>56</v>
      </c>
      <c r="R139" s="6">
        <f>VLOOKUP(Q139,VLookup!$A$3:$B$15,2,FALSE)</f>
        <v>5.5</v>
      </c>
      <c r="S139" s="6">
        <f t="shared" si="74"/>
        <v>0.50284090909090906</v>
      </c>
      <c r="T139" s="13">
        <f t="shared" si="75"/>
        <v>5.4999999999999991</v>
      </c>
      <c r="U139" s="43">
        <v>7</v>
      </c>
      <c r="V139" s="25">
        <f t="shared" si="76"/>
        <v>0.57954545454545459</v>
      </c>
      <c r="W139" s="25">
        <f t="shared" si="77"/>
        <v>6.1621621621621632</v>
      </c>
      <c r="X139" s="54" t="s">
        <v>63</v>
      </c>
      <c r="Y139" s="10">
        <f>VLOOKUP(X139,VLookup!$A$3:$B$15,2,FALSE)</f>
        <v>9.25</v>
      </c>
      <c r="Z139" s="10">
        <f t="shared" si="78"/>
        <v>0.91346153846153844</v>
      </c>
      <c r="AA139" s="13">
        <f t="shared" si="79"/>
        <v>9.2941176470588225</v>
      </c>
      <c r="AB139" s="43" t="s">
        <v>63</v>
      </c>
      <c r="AC139" s="25">
        <f>VLOOKUP(AB139,VLookup!$A$3:$B$15,2,FALSE)</f>
        <v>9.25</v>
      </c>
      <c r="AD139" s="25">
        <f t="shared" si="58"/>
        <v>0.86647727272727271</v>
      </c>
      <c r="AE139" s="25">
        <f t="shared" si="80"/>
        <v>9.0414201183431953</v>
      </c>
      <c r="AF139" s="39">
        <v>5</v>
      </c>
      <c r="AG139" s="25">
        <f t="shared" si="59"/>
        <v>0.91761363636363635</v>
      </c>
      <c r="AH139" s="25">
        <f t="shared" si="81"/>
        <v>10</v>
      </c>
      <c r="AI139" s="39" t="s">
        <v>58</v>
      </c>
      <c r="AJ139" s="25">
        <f>VLOOKUP(AI139,VLookup!$A$3:$B$15,2,FALSE)</f>
        <v>2.5</v>
      </c>
      <c r="AK139" s="25">
        <f t="shared" si="63"/>
        <v>0.10344827586206896</v>
      </c>
      <c r="AL139" s="36">
        <f t="shared" si="65"/>
        <v>1.9161676646706587</v>
      </c>
      <c r="AM139" s="102">
        <v>30</v>
      </c>
      <c r="AN139" s="106">
        <v>147</v>
      </c>
      <c r="AO139" s="25">
        <f t="shared" si="61"/>
        <v>0.83522727272727271</v>
      </c>
      <c r="AP139" s="36">
        <f t="shared" si="62"/>
        <v>8.5085714285714289</v>
      </c>
    </row>
    <row r="140" spans="1:42" x14ac:dyDescent="0.25">
      <c r="A140" s="83"/>
      <c r="B140" t="s">
        <v>199</v>
      </c>
      <c r="C140" s="52">
        <f t="shared" si="57"/>
        <v>5.4781463937128754</v>
      </c>
      <c r="D140" s="31">
        <v>7.125</v>
      </c>
      <c r="E140" s="25">
        <f t="shared" si="66"/>
        <v>0.47443181818181818</v>
      </c>
      <c r="F140" s="25">
        <f t="shared" si="67"/>
        <v>5.2428571428571429</v>
      </c>
      <c r="G140" s="56" t="s">
        <v>57</v>
      </c>
      <c r="H140" s="65">
        <f>VLOOKUP(G140,VLookup!$A$3:$B$15,2,FALSE)</f>
        <v>7</v>
      </c>
      <c r="I140" s="65">
        <f t="shared" si="68"/>
        <v>0.48011363636363635</v>
      </c>
      <c r="J140" s="66">
        <f t="shared" si="69"/>
        <v>5.5272727272727273</v>
      </c>
      <c r="K140" s="54">
        <v>8</v>
      </c>
      <c r="L140" s="8">
        <f t="shared" si="70"/>
        <v>0.25568181818181818</v>
      </c>
      <c r="M140" s="8">
        <f t="shared" si="71"/>
        <v>3.2628571428571429</v>
      </c>
      <c r="N140" s="39">
        <v>4.67</v>
      </c>
      <c r="O140" s="25">
        <f t="shared" si="72"/>
        <v>0.19034090909090909</v>
      </c>
      <c r="P140" s="25">
        <f t="shared" si="73"/>
        <v>2.6714285714285717</v>
      </c>
      <c r="Q140" s="54" t="s">
        <v>53</v>
      </c>
      <c r="R140" s="6">
        <f>VLOOKUP(Q140,VLookup!$A$3:$B$15,2,FALSE)</f>
        <v>3.25</v>
      </c>
      <c r="S140" s="6">
        <f t="shared" si="74"/>
        <v>0.27272727272727271</v>
      </c>
      <c r="T140" s="13">
        <f t="shared" si="75"/>
        <v>3.2499999999999996</v>
      </c>
      <c r="U140" s="43">
        <v>7</v>
      </c>
      <c r="V140" s="25">
        <f t="shared" si="76"/>
        <v>0.57954545454545459</v>
      </c>
      <c r="W140" s="25">
        <f t="shared" si="77"/>
        <v>6.1621621621621632</v>
      </c>
      <c r="X140" s="54" t="s">
        <v>63</v>
      </c>
      <c r="Y140" s="10">
        <f>VLOOKUP(X140,VLookup!$A$3:$B$15,2,FALSE)</f>
        <v>9.25</v>
      </c>
      <c r="Z140" s="10">
        <f t="shared" si="78"/>
        <v>0.91346153846153844</v>
      </c>
      <c r="AA140" s="13">
        <f t="shared" si="79"/>
        <v>9.2941176470588225</v>
      </c>
      <c r="AB140" s="43" t="s">
        <v>62</v>
      </c>
      <c r="AC140" s="25">
        <f>VLOOKUP(AB140,VLookup!$A$3:$B$15,2,FALSE)</f>
        <v>8.5</v>
      </c>
      <c r="AD140" s="25">
        <f t="shared" si="58"/>
        <v>0.71306818181818188</v>
      </c>
      <c r="AE140" s="25">
        <f t="shared" si="80"/>
        <v>7.603550295857989</v>
      </c>
      <c r="AF140" s="39">
        <v>4.5</v>
      </c>
      <c r="AG140" s="25">
        <f t="shared" si="59"/>
        <v>0.74715909090909094</v>
      </c>
      <c r="AH140" s="25">
        <f t="shared" si="81"/>
        <v>8.3072100313479638</v>
      </c>
      <c r="AI140" s="39" t="s">
        <v>53</v>
      </c>
      <c r="AJ140" s="25">
        <f>VLOOKUP(AI140,VLookup!$A$3:$B$15,2,FALSE)</f>
        <v>3.25</v>
      </c>
      <c r="AK140" s="25">
        <f t="shared" si="63"/>
        <v>0.18965517241379309</v>
      </c>
      <c r="AL140" s="36">
        <f t="shared" si="65"/>
        <v>2.7245508982035931</v>
      </c>
      <c r="AM140" s="102">
        <v>55</v>
      </c>
      <c r="AN140" s="106">
        <v>122</v>
      </c>
      <c r="AO140" s="25">
        <f t="shared" si="61"/>
        <v>0.69318181818181823</v>
      </c>
      <c r="AP140" s="36">
        <f t="shared" si="62"/>
        <v>7.2228571428571433</v>
      </c>
    </row>
    <row r="141" spans="1:42" x14ac:dyDescent="0.25">
      <c r="A141" s="83"/>
      <c r="B141" t="s">
        <v>200</v>
      </c>
      <c r="C141" s="52">
        <f t="shared" si="57"/>
        <v>5.2697589274549159</v>
      </c>
      <c r="D141" s="31">
        <v>7.6150000000000002</v>
      </c>
      <c r="E141" s="25">
        <f t="shared" si="66"/>
        <v>0.67613636363636354</v>
      </c>
      <c r="F141" s="25">
        <f t="shared" si="67"/>
        <v>7.0685714285714276</v>
      </c>
      <c r="G141" s="56" t="s">
        <v>54</v>
      </c>
      <c r="H141" s="65">
        <f>VLOOKUP(G141,VLookup!$A$3:$B$15,2,FALSE)</f>
        <v>4</v>
      </c>
      <c r="I141" s="65">
        <f t="shared" si="68"/>
        <v>9.9431818181818177E-2</v>
      </c>
      <c r="J141" s="66">
        <f t="shared" si="69"/>
        <v>1.8727272727272728</v>
      </c>
      <c r="K141" s="54">
        <v>8.6999999999999993</v>
      </c>
      <c r="L141" s="8">
        <f t="shared" si="70"/>
        <v>0.82954545454545459</v>
      </c>
      <c r="M141" s="8">
        <f t="shared" si="71"/>
        <v>8.4571428571428591</v>
      </c>
      <c r="N141" s="39">
        <v>6.88</v>
      </c>
      <c r="O141" s="25">
        <f t="shared" si="72"/>
        <v>0.92329545454545459</v>
      </c>
      <c r="P141" s="25">
        <f t="shared" si="73"/>
        <v>9.305714285714286</v>
      </c>
      <c r="Q141" s="54" t="s">
        <v>63</v>
      </c>
      <c r="R141" s="6">
        <f>VLOOKUP(Q141,VLookup!$A$3:$B$15,2,FALSE)</f>
        <v>9.25</v>
      </c>
      <c r="S141" s="6">
        <f t="shared" si="74"/>
        <v>0.88636363636363635</v>
      </c>
      <c r="T141" s="13">
        <f t="shared" si="75"/>
        <v>9.25</v>
      </c>
      <c r="U141" s="43">
        <v>5</v>
      </c>
      <c r="V141" s="25">
        <f t="shared" si="76"/>
        <v>3.6931818181818177E-2</v>
      </c>
      <c r="W141" s="25">
        <f t="shared" si="77"/>
        <v>1</v>
      </c>
      <c r="X141" s="54" t="s">
        <v>56</v>
      </c>
      <c r="Y141" s="10">
        <f>VLOOKUP(X141,VLookup!$A$3:$B$15,2,FALSE)</f>
        <v>5.5</v>
      </c>
      <c r="Z141" s="10">
        <f t="shared" si="78"/>
        <v>0.26282051282051283</v>
      </c>
      <c r="AA141" s="13">
        <f t="shared" si="79"/>
        <v>3.3235294117647056</v>
      </c>
      <c r="AB141" s="43" t="s">
        <v>56</v>
      </c>
      <c r="AC141" s="25">
        <f>VLOOKUP(AB141,VLookup!$A$3:$B$15,2,FALSE)</f>
        <v>5.5</v>
      </c>
      <c r="AD141" s="25">
        <f t="shared" si="58"/>
        <v>0.18465909090909091</v>
      </c>
      <c r="AE141" s="25">
        <f t="shared" si="80"/>
        <v>2.6508875739644973</v>
      </c>
      <c r="AF141" s="39">
        <v>4</v>
      </c>
      <c r="AG141" s="25">
        <f t="shared" si="59"/>
        <v>0.51704545454545459</v>
      </c>
      <c r="AH141" s="25">
        <f t="shared" si="81"/>
        <v>6.0219435736677118</v>
      </c>
      <c r="AI141" s="39" t="s">
        <v>61</v>
      </c>
      <c r="AJ141" s="25">
        <f>VLOOKUP(AI141,VLookup!$A$3:$B$15,2,FALSE)</f>
        <v>7.75</v>
      </c>
      <c r="AK141" s="25">
        <f t="shared" si="63"/>
        <v>0.71264367816091956</v>
      </c>
      <c r="AL141" s="36">
        <f t="shared" si="65"/>
        <v>7.6287425149700603</v>
      </c>
      <c r="AM141" s="102">
        <v>174</v>
      </c>
      <c r="AN141" s="106">
        <v>4</v>
      </c>
      <c r="AO141" s="25">
        <f t="shared" si="61"/>
        <v>2.2727272727272728E-2</v>
      </c>
      <c r="AP141" s="36">
        <f t="shared" si="62"/>
        <v>1.1542857142857144</v>
      </c>
    </row>
    <row r="142" spans="1:42" x14ac:dyDescent="0.25">
      <c r="A142" s="83"/>
      <c r="B142" t="s">
        <v>201</v>
      </c>
      <c r="C142" s="52">
        <f t="shared" si="57"/>
        <v>6.2216802165173988</v>
      </c>
      <c r="D142" s="31">
        <v>7.6669999999999998</v>
      </c>
      <c r="E142" s="25">
        <f t="shared" si="66"/>
        <v>0.71875</v>
      </c>
      <c r="F142" s="25">
        <f t="shared" si="67"/>
        <v>7.4542857142857137</v>
      </c>
      <c r="G142" s="56" t="s">
        <v>60</v>
      </c>
      <c r="H142" s="65">
        <f>VLOOKUP(G142,VLookup!$A$3:$B$15,2,FALSE)</f>
        <v>10</v>
      </c>
      <c r="I142" s="65">
        <f t="shared" si="68"/>
        <v>0.94602272727272729</v>
      </c>
      <c r="J142" s="66">
        <f t="shared" si="69"/>
        <v>10</v>
      </c>
      <c r="K142" s="54">
        <v>8.3000000000000007</v>
      </c>
      <c r="L142" s="8">
        <f t="shared" si="70"/>
        <v>0.47443181818181818</v>
      </c>
      <c r="M142" s="8">
        <f t="shared" si="71"/>
        <v>5.2428571428571429</v>
      </c>
      <c r="N142" s="39">
        <v>6.33</v>
      </c>
      <c r="O142" s="25">
        <f t="shared" si="72"/>
        <v>0.76420454545454541</v>
      </c>
      <c r="P142" s="25">
        <f t="shared" si="73"/>
        <v>7.8657142857142857</v>
      </c>
      <c r="Q142" s="54" t="s">
        <v>62</v>
      </c>
      <c r="R142" s="6">
        <f>VLOOKUP(Q142,VLookup!$A$3:$B$15,2,FALSE)</f>
        <v>8.5</v>
      </c>
      <c r="S142" s="6">
        <f t="shared" si="74"/>
        <v>0.80965909090909083</v>
      </c>
      <c r="T142" s="13">
        <f t="shared" si="75"/>
        <v>8.4999999999999982</v>
      </c>
      <c r="U142" s="43">
        <v>6</v>
      </c>
      <c r="V142" s="25">
        <f t="shared" si="76"/>
        <v>0.22727272727272727</v>
      </c>
      <c r="W142" s="25">
        <f t="shared" si="77"/>
        <v>2.8108108108108105</v>
      </c>
      <c r="X142" s="54" t="s">
        <v>59</v>
      </c>
      <c r="Y142" s="10">
        <f>VLOOKUP(X142,VLookup!$A$3:$B$15,2,FALSE)</f>
        <v>6.25</v>
      </c>
      <c r="Z142" s="10">
        <f t="shared" si="78"/>
        <v>0.34615384615384615</v>
      </c>
      <c r="AA142" s="13">
        <f t="shared" si="79"/>
        <v>4.0882352941176467</v>
      </c>
      <c r="AB142" s="43" t="s">
        <v>57</v>
      </c>
      <c r="AC142" s="25">
        <f>VLOOKUP(AB142,VLookup!$A$3:$B$15,2,FALSE)</f>
        <v>7</v>
      </c>
      <c r="AD142" s="25">
        <f t="shared" si="58"/>
        <v>0.37784090909090906</v>
      </c>
      <c r="AE142" s="25">
        <f t="shared" si="80"/>
        <v>4.4615384615384617</v>
      </c>
      <c r="AF142" s="39">
        <v>4</v>
      </c>
      <c r="AG142" s="25">
        <f t="shared" si="59"/>
        <v>0.51704545454545459</v>
      </c>
      <c r="AH142" s="25">
        <f t="shared" si="81"/>
        <v>6.0219435736677118</v>
      </c>
      <c r="AI142" s="39" t="s">
        <v>59</v>
      </c>
      <c r="AJ142" s="25">
        <f>VLOOKUP(AI142,VLookup!$A$3:$B$15,2,FALSE)</f>
        <v>6.25</v>
      </c>
      <c r="AK142" s="25">
        <f t="shared" si="63"/>
        <v>0.54022988505747127</v>
      </c>
      <c r="AL142" s="36">
        <f t="shared" si="65"/>
        <v>6.0119760479041915</v>
      </c>
      <c r="AM142" s="102">
        <v>73</v>
      </c>
      <c r="AN142" s="106">
        <v>105</v>
      </c>
      <c r="AO142" s="25">
        <f t="shared" si="61"/>
        <v>0.59659090909090906</v>
      </c>
      <c r="AP142" s="36">
        <f t="shared" si="62"/>
        <v>6.3485714285714279</v>
      </c>
    </row>
    <row r="143" spans="1:42" x14ac:dyDescent="0.25">
      <c r="A143" s="83"/>
      <c r="B143" t="s">
        <v>202</v>
      </c>
      <c r="C143" s="52">
        <f t="shared" si="57"/>
        <v>6.2635078122251855</v>
      </c>
      <c r="D143" s="31">
        <v>8.4619999999999997</v>
      </c>
      <c r="E143" s="25">
        <f t="shared" si="66"/>
        <v>0.96022727272727271</v>
      </c>
      <c r="F143" s="25">
        <f t="shared" si="67"/>
        <v>9.6399999999999988</v>
      </c>
      <c r="G143" s="56" t="s">
        <v>56</v>
      </c>
      <c r="H143" s="65">
        <f>VLOOKUP(G143,VLookup!$A$3:$B$15,2,FALSE)</f>
        <v>5.5</v>
      </c>
      <c r="I143" s="65">
        <f t="shared" si="68"/>
        <v>0.23295454545454547</v>
      </c>
      <c r="J143" s="66">
        <f t="shared" si="69"/>
        <v>3.1545454545454548</v>
      </c>
      <c r="K143" s="54">
        <v>8.4</v>
      </c>
      <c r="L143" s="8">
        <f t="shared" si="70"/>
        <v>0.57954545454545459</v>
      </c>
      <c r="M143" s="8">
        <f t="shared" si="71"/>
        <v>6.1942857142857148</v>
      </c>
      <c r="N143" s="39">
        <v>4.38</v>
      </c>
      <c r="O143" s="25">
        <f t="shared" si="72"/>
        <v>0.13068181818181818</v>
      </c>
      <c r="P143" s="25">
        <f t="shared" si="73"/>
        <v>2.1314285714285717</v>
      </c>
      <c r="Q143" s="54" t="s">
        <v>61</v>
      </c>
      <c r="R143" s="6">
        <f>VLOOKUP(Q143,VLookup!$A$3:$B$15,2,FALSE)</f>
        <v>7.75</v>
      </c>
      <c r="S143" s="6">
        <f t="shared" si="74"/>
        <v>0.73295454545454541</v>
      </c>
      <c r="T143" s="13">
        <f t="shared" si="75"/>
        <v>7.7499999999999991</v>
      </c>
      <c r="U143" s="43">
        <v>5</v>
      </c>
      <c r="V143" s="25">
        <f t="shared" si="76"/>
        <v>3.6931818181818177E-2</v>
      </c>
      <c r="W143" s="25">
        <f t="shared" si="77"/>
        <v>1</v>
      </c>
      <c r="X143" s="54" t="s">
        <v>63</v>
      </c>
      <c r="Y143" s="10">
        <f>VLOOKUP(X143,VLookup!$A$3:$B$15,2,FALSE)</f>
        <v>9.25</v>
      </c>
      <c r="Z143" s="10">
        <f t="shared" si="78"/>
        <v>0.91346153846153844</v>
      </c>
      <c r="AA143" s="13">
        <f t="shared" si="79"/>
        <v>9.2941176470588225</v>
      </c>
      <c r="AB143" s="43" t="s">
        <v>60</v>
      </c>
      <c r="AC143" s="25">
        <f>VLOOKUP(AB143,VLookup!$A$3:$B$15,2,FALSE)</f>
        <v>10</v>
      </c>
      <c r="AD143" s="25">
        <f t="shared" si="58"/>
        <v>0.96875</v>
      </c>
      <c r="AE143" s="25">
        <f t="shared" si="80"/>
        <v>10</v>
      </c>
      <c r="AF143" s="39">
        <v>4.5</v>
      </c>
      <c r="AG143" s="25">
        <f t="shared" si="59"/>
        <v>0.74715909090909094</v>
      </c>
      <c r="AH143" s="25">
        <f t="shared" si="81"/>
        <v>8.3072100313479638</v>
      </c>
      <c r="AI143" s="39" t="s">
        <v>62</v>
      </c>
      <c r="AJ143" s="25">
        <f>VLOOKUP(AI143,VLookup!$A$3:$B$15,2,FALSE)</f>
        <v>8.5</v>
      </c>
      <c r="AK143" s="25">
        <f t="shared" si="63"/>
        <v>0.79885057471264365</v>
      </c>
      <c r="AL143" s="36">
        <f t="shared" si="65"/>
        <v>8.4371257485029947</v>
      </c>
      <c r="AM143" s="102">
        <v>168</v>
      </c>
      <c r="AN143" s="106">
        <v>10</v>
      </c>
      <c r="AO143" s="25">
        <f t="shared" si="61"/>
        <v>5.6818181818181816E-2</v>
      </c>
      <c r="AP143" s="36">
        <f t="shared" si="62"/>
        <v>1.4628571428571429</v>
      </c>
    </row>
    <row r="144" spans="1:42" x14ac:dyDescent="0.25">
      <c r="A144" s="83"/>
      <c r="B144" t="s">
        <v>203</v>
      </c>
      <c r="C144" s="52">
        <f t="shared" si="57"/>
        <v>4.9705651882942332</v>
      </c>
      <c r="D144" s="31">
        <v>7.2729999999999997</v>
      </c>
      <c r="E144" s="25">
        <f t="shared" si="66"/>
        <v>0.53977272727272729</v>
      </c>
      <c r="F144" s="25">
        <f t="shared" si="67"/>
        <v>5.8342857142857145</v>
      </c>
      <c r="G144" s="56" t="s">
        <v>62</v>
      </c>
      <c r="H144" s="65">
        <f>VLOOKUP(G144,VLookup!$A$3:$B$15,2,FALSE)</f>
        <v>8.5</v>
      </c>
      <c r="I144" s="65">
        <f t="shared" si="68"/>
        <v>0.72443181818181812</v>
      </c>
      <c r="J144" s="66">
        <f t="shared" si="69"/>
        <v>7.8727272727272721</v>
      </c>
      <c r="K144" s="54">
        <v>8.3000000000000007</v>
      </c>
      <c r="L144" s="8">
        <f t="shared" si="70"/>
        <v>0.47443181818181818</v>
      </c>
      <c r="M144" s="8">
        <f t="shared" si="71"/>
        <v>5.2428571428571429</v>
      </c>
      <c r="N144" s="39">
        <v>6.28</v>
      </c>
      <c r="O144" s="25">
        <f t="shared" si="72"/>
        <v>0.71306818181818188</v>
      </c>
      <c r="P144" s="25">
        <f t="shared" si="73"/>
        <v>7.402857142857143</v>
      </c>
      <c r="Q144" s="54" t="s">
        <v>59</v>
      </c>
      <c r="R144" s="6">
        <f>VLOOKUP(Q144,VLookup!$A$3:$B$15,2,FALSE)</f>
        <v>6.25</v>
      </c>
      <c r="S144" s="6">
        <f t="shared" si="74"/>
        <v>0.57954545454545459</v>
      </c>
      <c r="T144" s="13">
        <f t="shared" si="75"/>
        <v>6.25</v>
      </c>
      <c r="U144" s="43">
        <v>6</v>
      </c>
      <c r="V144" s="25">
        <f t="shared" si="76"/>
        <v>0.22727272727272727</v>
      </c>
      <c r="W144" s="25">
        <f t="shared" si="77"/>
        <v>2.8108108108108105</v>
      </c>
      <c r="X144" s="54" t="s">
        <v>55</v>
      </c>
      <c r="Y144" s="10">
        <f>VLOOKUP(X144,VLookup!$A$3:$B$15,2,FALSE)</f>
        <v>4.75</v>
      </c>
      <c r="Z144" s="10">
        <f t="shared" si="78"/>
        <v>0.19551282051282051</v>
      </c>
      <c r="AA144" s="13">
        <f t="shared" si="79"/>
        <v>2.7058823529411766</v>
      </c>
      <c r="AB144" s="43" t="s">
        <v>55</v>
      </c>
      <c r="AC144" s="25">
        <f>VLOOKUP(AB144,VLookup!$A$3:$B$15,2,FALSE)</f>
        <v>4.75</v>
      </c>
      <c r="AD144" s="25">
        <f t="shared" si="58"/>
        <v>0.10227272727272727</v>
      </c>
      <c r="AE144" s="25">
        <f t="shared" si="80"/>
        <v>1.8786982248520712</v>
      </c>
      <c r="AF144" s="39">
        <v>4</v>
      </c>
      <c r="AG144" s="25">
        <f t="shared" si="59"/>
        <v>0.51704545454545459</v>
      </c>
      <c r="AH144" s="25">
        <f t="shared" si="81"/>
        <v>6.0219435736677118</v>
      </c>
      <c r="AI144" s="39" t="s">
        <v>56</v>
      </c>
      <c r="AJ144" s="25">
        <f>VLOOKUP(AI144,VLookup!$A$3:$B$15,2,FALSE)</f>
        <v>5.5</v>
      </c>
      <c r="AK144" s="25">
        <f t="shared" si="63"/>
        <v>0.45402298850574713</v>
      </c>
      <c r="AL144" s="36">
        <f t="shared" ref="AL144:AL167" si="82">IFERROR(1+(AK144-MIN($AK$25:$AK$200))*(10-1)/(MAX($AK$25:$AK$200)-MIN($AK$25:$AK$200)),"")</f>
        <v>5.203592814371258</v>
      </c>
      <c r="AM144" s="102">
        <v>133</v>
      </c>
      <c r="AN144" s="106">
        <v>45</v>
      </c>
      <c r="AO144" s="25">
        <f t="shared" si="61"/>
        <v>0.25568181818181818</v>
      </c>
      <c r="AP144" s="36">
        <f t="shared" si="62"/>
        <v>3.2628571428571429</v>
      </c>
    </row>
    <row r="145" spans="1:42" x14ac:dyDescent="0.25">
      <c r="A145" s="83"/>
      <c r="B145" t="s">
        <v>204</v>
      </c>
      <c r="C145" s="52">
        <f t="shared" si="57"/>
        <v>4.4196677669684385</v>
      </c>
      <c r="D145" s="31">
        <v>6.6669999999999998</v>
      </c>
      <c r="E145" s="25">
        <f t="shared" si="66"/>
        <v>0.30397727272727271</v>
      </c>
      <c r="F145" s="25">
        <f t="shared" si="67"/>
        <v>3.7</v>
      </c>
      <c r="G145" s="56" t="s">
        <v>61</v>
      </c>
      <c r="H145" s="65">
        <f>VLOOKUP(G145,VLookup!$A$3:$B$15,2,FALSE)</f>
        <v>7.75</v>
      </c>
      <c r="I145" s="65">
        <f t="shared" si="68"/>
        <v>0.62215909090909083</v>
      </c>
      <c r="J145" s="66">
        <f t="shared" si="69"/>
        <v>6.8909090909090898</v>
      </c>
      <c r="K145" s="54">
        <v>7.7</v>
      </c>
      <c r="L145" s="8">
        <f t="shared" si="70"/>
        <v>0.11079545454545454</v>
      </c>
      <c r="M145" s="8">
        <f t="shared" si="71"/>
        <v>1.9514285714285715</v>
      </c>
      <c r="N145" s="39">
        <v>6.26</v>
      </c>
      <c r="O145" s="25">
        <f t="shared" si="72"/>
        <v>0.70454545454545459</v>
      </c>
      <c r="P145" s="25">
        <f t="shared" si="73"/>
        <v>7.3257142857142865</v>
      </c>
      <c r="Q145" s="54" t="s">
        <v>53</v>
      </c>
      <c r="R145" s="6">
        <f>VLOOKUP(Q145,VLookup!$A$3:$B$15,2,FALSE)</f>
        <v>3.25</v>
      </c>
      <c r="S145" s="6">
        <f t="shared" si="74"/>
        <v>0.27272727272727271</v>
      </c>
      <c r="T145" s="13">
        <f t="shared" si="75"/>
        <v>3.2499999999999996</v>
      </c>
      <c r="U145" s="43">
        <v>6</v>
      </c>
      <c r="V145" s="25">
        <f t="shared" si="76"/>
        <v>0.22727272727272727</v>
      </c>
      <c r="W145" s="25">
        <f t="shared" si="77"/>
        <v>2.8108108108108105</v>
      </c>
      <c r="X145" s="54" t="s">
        <v>57</v>
      </c>
      <c r="Y145" s="10">
        <f>VLOOKUP(X145,VLookup!$A$3:$B$15,2,FALSE)</f>
        <v>7</v>
      </c>
      <c r="Z145" s="10">
        <f t="shared" si="78"/>
        <v>0.52243589743589736</v>
      </c>
      <c r="AA145" s="13">
        <f t="shared" si="79"/>
        <v>5.7058823529411757</v>
      </c>
      <c r="AB145" s="43" t="s">
        <v>61</v>
      </c>
      <c r="AC145" s="25">
        <f>VLOOKUP(AB145,VLookup!$A$3:$B$15,2,FALSE)</f>
        <v>7.75</v>
      </c>
      <c r="AD145" s="25">
        <f t="shared" si="58"/>
        <v>0.53409090909090906</v>
      </c>
      <c r="AE145" s="25">
        <f t="shared" si="80"/>
        <v>5.9260355029585794</v>
      </c>
      <c r="AF145" s="39">
        <v>4</v>
      </c>
      <c r="AG145" s="25">
        <f t="shared" si="59"/>
        <v>0.51704545454545459</v>
      </c>
      <c r="AH145" s="25">
        <f t="shared" si="81"/>
        <v>6.0219435736677118</v>
      </c>
      <c r="AI145" s="39" t="s">
        <v>52</v>
      </c>
      <c r="AJ145" s="25">
        <f>VLOOKUP(AI145,VLookup!$A$3:$B$15,2,FALSE)</f>
        <v>1.75</v>
      </c>
      <c r="AK145" s="25">
        <f t="shared" si="63"/>
        <v>3.4482758620689655E-2</v>
      </c>
      <c r="AL145" s="36">
        <f t="shared" si="82"/>
        <v>1.2694610778443114</v>
      </c>
      <c r="AM145" s="102">
        <v>128</v>
      </c>
      <c r="AN145" s="106">
        <v>50</v>
      </c>
      <c r="AO145" s="25">
        <f t="shared" si="61"/>
        <v>0.28409090909090912</v>
      </c>
      <c r="AP145" s="36">
        <f t="shared" si="62"/>
        <v>3.5200000000000005</v>
      </c>
    </row>
    <row r="146" spans="1:42" ht="16.5" thickBot="1" x14ac:dyDescent="0.3">
      <c r="A146" s="83"/>
      <c r="B146" t="s">
        <v>205</v>
      </c>
      <c r="C146" s="52">
        <f t="shared" si="57"/>
        <v>6.9226266531361995</v>
      </c>
      <c r="D146" s="31">
        <v>8.3000000000000007</v>
      </c>
      <c r="E146" s="25">
        <f t="shared" si="66"/>
        <v>0.92613636363636365</v>
      </c>
      <c r="F146" s="25">
        <f t="shared" si="67"/>
        <v>9.331428571428571</v>
      </c>
      <c r="G146" s="56" t="s">
        <v>59</v>
      </c>
      <c r="H146" s="65">
        <f>VLOOKUP(G146,VLookup!$A$3:$B$15,2,FALSE)</f>
        <v>6.25</v>
      </c>
      <c r="I146" s="65">
        <f t="shared" si="68"/>
        <v>0.32954545454545453</v>
      </c>
      <c r="J146" s="66">
        <f t="shared" si="69"/>
        <v>4.0818181818181811</v>
      </c>
      <c r="K146" s="54">
        <v>8.4</v>
      </c>
      <c r="L146" s="8">
        <f t="shared" si="70"/>
        <v>0.57954545454545459</v>
      </c>
      <c r="M146" s="8">
        <f t="shared" si="71"/>
        <v>6.1942857142857148</v>
      </c>
      <c r="N146" s="39">
        <v>5.63</v>
      </c>
      <c r="O146" s="25">
        <f t="shared" si="72"/>
        <v>0.49431818181818182</v>
      </c>
      <c r="P146" s="25">
        <f t="shared" si="73"/>
        <v>5.4228571428571426</v>
      </c>
      <c r="Q146" s="54" t="s">
        <v>56</v>
      </c>
      <c r="R146" s="6">
        <f>VLOOKUP(Q146,VLookup!$A$3:$B$15,2,FALSE)</f>
        <v>5.5</v>
      </c>
      <c r="S146" s="6">
        <f t="shared" si="74"/>
        <v>0.50284090909090906</v>
      </c>
      <c r="T146" s="13">
        <f t="shared" si="75"/>
        <v>5.4999999999999991</v>
      </c>
      <c r="U146" s="43">
        <v>7</v>
      </c>
      <c r="V146" s="25">
        <f t="shared" si="76"/>
        <v>0.57954545454545459</v>
      </c>
      <c r="W146" s="25">
        <f t="shared" si="77"/>
        <v>6.1621621621621632</v>
      </c>
      <c r="X146" s="54" t="s">
        <v>61</v>
      </c>
      <c r="Y146" s="10">
        <f>VLOOKUP(X146,VLookup!$A$3:$B$15,2,FALSE)</f>
        <v>7.75</v>
      </c>
      <c r="Z146" s="10">
        <f t="shared" si="78"/>
        <v>0.71153846153846156</v>
      </c>
      <c r="AA146" s="13">
        <f t="shared" si="79"/>
        <v>7.4411764705882346</v>
      </c>
      <c r="AB146" s="43" t="s">
        <v>63</v>
      </c>
      <c r="AC146" s="25">
        <f>VLOOKUP(AB146,VLookup!$A$3:$B$15,2,FALSE)</f>
        <v>9.25</v>
      </c>
      <c r="AD146" s="25">
        <f t="shared" si="58"/>
        <v>0.86647727272727271</v>
      </c>
      <c r="AE146" s="25">
        <f t="shared" si="80"/>
        <v>9.0414201183431953</v>
      </c>
      <c r="AF146" s="39">
        <v>4</v>
      </c>
      <c r="AG146" s="25">
        <f t="shared" si="59"/>
        <v>0.51704545454545459</v>
      </c>
      <c r="AH146" s="25">
        <f t="shared" si="81"/>
        <v>6.0219435736677118</v>
      </c>
      <c r="AI146" s="39" t="s">
        <v>63</v>
      </c>
      <c r="AJ146" s="25">
        <f>VLOOKUP(AI146,VLookup!$A$3:$B$15,2,FALSE)</f>
        <v>9.25</v>
      </c>
      <c r="AK146" s="25">
        <f t="shared" si="63"/>
        <v>0.88505747126436785</v>
      </c>
      <c r="AL146" s="36">
        <f t="shared" si="82"/>
        <v>9.2455089820359291</v>
      </c>
      <c r="AM146" s="102">
        <v>54</v>
      </c>
      <c r="AN146" s="106">
        <v>123</v>
      </c>
      <c r="AO146" s="25">
        <f t="shared" si="61"/>
        <v>0.69886363636363635</v>
      </c>
      <c r="AP146" s="36">
        <f t="shared" si="62"/>
        <v>7.274285714285714</v>
      </c>
    </row>
    <row r="147" spans="1:42" s="14" customFormat="1" x14ac:dyDescent="0.25">
      <c r="A147" s="77" t="s">
        <v>28</v>
      </c>
      <c r="B147" s="14" t="s">
        <v>206</v>
      </c>
      <c r="C147" s="51">
        <f t="shared" si="57"/>
        <v>8.2854544450352847</v>
      </c>
      <c r="D147" s="34">
        <v>8.25</v>
      </c>
      <c r="E147" s="15">
        <f t="shared" si="66"/>
        <v>0.90625</v>
      </c>
      <c r="F147" s="15">
        <f t="shared" si="67"/>
        <v>9.151428571428573</v>
      </c>
      <c r="G147" s="62" t="s">
        <v>60</v>
      </c>
      <c r="H147" s="63">
        <f>VLOOKUP(G147,VLookup!$A$3:$B$15,2,FALSE)</f>
        <v>10</v>
      </c>
      <c r="I147" s="63">
        <f t="shared" si="68"/>
        <v>0.94602272727272729</v>
      </c>
      <c r="J147" s="64">
        <f t="shared" si="69"/>
        <v>10</v>
      </c>
      <c r="K147" s="46">
        <v>8.4</v>
      </c>
      <c r="L147" s="15">
        <f t="shared" si="70"/>
        <v>0.57954545454545459</v>
      </c>
      <c r="M147" s="15">
        <f t="shared" si="71"/>
        <v>6.1942857142857148</v>
      </c>
      <c r="N147" s="41">
        <v>5.99</v>
      </c>
      <c r="O147" s="15">
        <f t="shared" si="72"/>
        <v>0.62784090909090917</v>
      </c>
      <c r="P147" s="15">
        <f t="shared" si="73"/>
        <v>6.6314285714285717</v>
      </c>
      <c r="Q147" s="46" t="s">
        <v>59</v>
      </c>
      <c r="R147" s="16">
        <f>VLOOKUP(Q147,VLookup!$A$3:$B$15,2,FALSE)</f>
        <v>6.25</v>
      </c>
      <c r="S147" s="16">
        <f t="shared" si="74"/>
        <v>0.57954545454545459</v>
      </c>
      <c r="T147" s="17">
        <f t="shared" si="75"/>
        <v>6.25</v>
      </c>
      <c r="U147" s="46">
        <v>8</v>
      </c>
      <c r="V147" s="15">
        <f t="shared" si="76"/>
        <v>0.86931818181818188</v>
      </c>
      <c r="W147" s="15">
        <f t="shared" si="77"/>
        <v>8.9189189189189193</v>
      </c>
      <c r="X147" s="46" t="s">
        <v>57</v>
      </c>
      <c r="Y147" s="18">
        <f>VLOOKUP(X147,VLookup!$A$3:$B$15,2,FALSE)</f>
        <v>7</v>
      </c>
      <c r="Z147" s="18">
        <f t="shared" si="78"/>
        <v>0.52243589743589736</v>
      </c>
      <c r="AA147" s="17">
        <f t="shared" si="79"/>
        <v>5.7058823529411757</v>
      </c>
      <c r="AB147" s="46" t="s">
        <v>60</v>
      </c>
      <c r="AC147" s="15">
        <f>VLOOKUP(AB147,VLookup!$A$3:$B$15,2,FALSE)</f>
        <v>10</v>
      </c>
      <c r="AD147" s="15">
        <f t="shared" si="58"/>
        <v>0.96875</v>
      </c>
      <c r="AE147" s="15">
        <f t="shared" si="80"/>
        <v>10</v>
      </c>
      <c r="AF147" s="41">
        <v>5</v>
      </c>
      <c r="AG147" s="15">
        <f t="shared" si="59"/>
        <v>0.91761363636363635</v>
      </c>
      <c r="AH147" s="15">
        <f t="shared" si="81"/>
        <v>10</v>
      </c>
      <c r="AI147" s="41" t="s">
        <v>61</v>
      </c>
      <c r="AJ147" s="15">
        <f>VLOOKUP(AI147,VLookup!$A$3:$B$15,2,FALSE)</f>
        <v>7.75</v>
      </c>
      <c r="AK147" s="15">
        <f t="shared" si="63"/>
        <v>0.71264367816091956</v>
      </c>
      <c r="AL147" s="35">
        <f t="shared" si="82"/>
        <v>7.6287425149700603</v>
      </c>
      <c r="AM147" s="101">
        <v>5</v>
      </c>
      <c r="AN147" s="105">
        <v>172</v>
      </c>
      <c r="AO147" s="15">
        <f t="shared" si="61"/>
        <v>0.97727272727272729</v>
      </c>
      <c r="AP147" s="35">
        <f t="shared" si="62"/>
        <v>9.7942857142857154</v>
      </c>
    </row>
    <row r="148" spans="1:42" s="24" customFormat="1" x14ac:dyDescent="0.25">
      <c r="A148" s="78"/>
      <c r="B148" s="24" t="s">
        <v>207</v>
      </c>
      <c r="C148" s="52">
        <f t="shared" si="57"/>
        <v>5.7163006192744694</v>
      </c>
      <c r="D148" s="31">
        <v>7.1820000000000004</v>
      </c>
      <c r="E148" s="25">
        <f t="shared" si="66"/>
        <v>0.49715909090909094</v>
      </c>
      <c r="F148" s="25">
        <f t="shared" si="67"/>
        <v>5.4485714285714293</v>
      </c>
      <c r="G148" s="56" t="s">
        <v>55</v>
      </c>
      <c r="H148" s="65">
        <f>VLOOKUP(G148,VLookup!$A$3:$B$15,2,FALSE)</f>
        <v>4.75</v>
      </c>
      <c r="I148" s="65">
        <f t="shared" si="68"/>
        <v>0.17329545454545456</v>
      </c>
      <c r="J148" s="66">
        <f t="shared" si="69"/>
        <v>2.581818181818182</v>
      </c>
      <c r="K148" s="54">
        <v>8.4</v>
      </c>
      <c r="L148" s="25">
        <f t="shared" si="70"/>
        <v>0.57954545454545459</v>
      </c>
      <c r="M148" s="25">
        <f t="shared" si="71"/>
        <v>6.1942857142857148</v>
      </c>
      <c r="N148" s="39">
        <v>6.7</v>
      </c>
      <c r="O148" s="25">
        <f t="shared" si="72"/>
        <v>0.86079545454545459</v>
      </c>
      <c r="P148" s="25">
        <f t="shared" si="73"/>
        <v>8.74</v>
      </c>
      <c r="Q148" s="54" t="s">
        <v>58</v>
      </c>
      <c r="R148" s="27">
        <f>VLOOKUP(Q148,VLookup!$A$3:$B$15,2,FALSE)</f>
        <v>2.5</v>
      </c>
      <c r="S148" s="27">
        <f t="shared" si="74"/>
        <v>0.19602272727272727</v>
      </c>
      <c r="T148" s="28">
        <f t="shared" si="75"/>
        <v>2.5</v>
      </c>
      <c r="U148" s="43">
        <v>7</v>
      </c>
      <c r="V148" s="25">
        <f t="shared" si="76"/>
        <v>0.57954545454545459</v>
      </c>
      <c r="W148" s="25">
        <f t="shared" si="77"/>
        <v>6.1621621621621632</v>
      </c>
      <c r="X148" s="54" t="s">
        <v>61</v>
      </c>
      <c r="Y148" s="29">
        <f>VLOOKUP(X148,VLookup!$A$3:$B$15,2,FALSE)</f>
        <v>7.75</v>
      </c>
      <c r="Z148" s="29">
        <f t="shared" si="78"/>
        <v>0.71153846153846156</v>
      </c>
      <c r="AA148" s="28">
        <f t="shared" si="79"/>
        <v>7.4411764705882346</v>
      </c>
      <c r="AB148" s="43" t="s">
        <v>57</v>
      </c>
      <c r="AC148" s="25">
        <f>VLOOKUP(AB148,VLookup!$A$3:$B$15,2,FALSE)</f>
        <v>7</v>
      </c>
      <c r="AD148" s="25">
        <f t="shared" si="58"/>
        <v>0.37784090909090906</v>
      </c>
      <c r="AE148" s="25">
        <f t="shared" si="80"/>
        <v>4.4615384615384617</v>
      </c>
      <c r="AF148" s="39">
        <v>4</v>
      </c>
      <c r="AG148" s="25">
        <f t="shared" si="59"/>
        <v>0.51704545454545459</v>
      </c>
      <c r="AH148" s="25">
        <f t="shared" si="81"/>
        <v>6.0219435736677118</v>
      </c>
      <c r="AI148" s="39" t="s">
        <v>55</v>
      </c>
      <c r="AJ148" s="25">
        <f>VLOOKUP(AI148,VLookup!$A$3:$B$15,2,FALSE)</f>
        <v>4.75</v>
      </c>
      <c r="AK148" s="25">
        <f t="shared" si="63"/>
        <v>0.36781609195402298</v>
      </c>
      <c r="AL148" s="36">
        <f t="shared" si="82"/>
        <v>4.3952095808383245</v>
      </c>
      <c r="AM148" s="102">
        <v>10</v>
      </c>
      <c r="AN148" s="106">
        <v>167</v>
      </c>
      <c r="AO148" s="25">
        <f t="shared" si="61"/>
        <v>0.94886363636363635</v>
      </c>
      <c r="AP148" s="36">
        <f t="shared" si="62"/>
        <v>9.5371428571428574</v>
      </c>
    </row>
    <row r="149" spans="1:42" s="24" customFormat="1" x14ac:dyDescent="0.25">
      <c r="A149" s="78"/>
      <c r="B149" s="24" t="s">
        <v>247</v>
      </c>
      <c r="C149" s="52">
        <f t="shared" si="57"/>
        <v>8.1194630833047885</v>
      </c>
      <c r="D149" s="31">
        <v>8.0909999999999993</v>
      </c>
      <c r="E149" s="25">
        <f t="shared" si="66"/>
        <v>0.83522727272727271</v>
      </c>
      <c r="F149" s="25">
        <f t="shared" si="67"/>
        <v>8.5085714285714289</v>
      </c>
      <c r="G149" s="56" t="s">
        <v>61</v>
      </c>
      <c r="H149" s="65">
        <f>VLOOKUP(G149,VLookup!$A$3:$B$15,2,FALSE)</f>
        <v>7.75</v>
      </c>
      <c r="I149" s="65">
        <f t="shared" si="68"/>
        <v>0.62215909090909083</v>
      </c>
      <c r="J149" s="66">
        <f t="shared" si="69"/>
        <v>6.8909090909090898</v>
      </c>
      <c r="K149" s="54">
        <v>8.9</v>
      </c>
      <c r="L149" s="25">
        <f t="shared" si="70"/>
        <v>0.92897727272727271</v>
      </c>
      <c r="M149" s="25">
        <f t="shared" si="71"/>
        <v>9.3571428571428559</v>
      </c>
      <c r="N149" s="39">
        <v>7.2</v>
      </c>
      <c r="O149" s="25">
        <f t="shared" si="72"/>
        <v>0.97159090909090906</v>
      </c>
      <c r="P149" s="25">
        <f t="shared" si="73"/>
        <v>9.742857142857142</v>
      </c>
      <c r="Q149" s="54" t="s">
        <v>63</v>
      </c>
      <c r="R149" s="27">
        <f>VLOOKUP(Q149,VLookup!$A$3:$B$15,2,FALSE)</f>
        <v>9.25</v>
      </c>
      <c r="S149" s="27">
        <f t="shared" si="74"/>
        <v>0.88636363636363635</v>
      </c>
      <c r="T149" s="28">
        <f t="shared" si="75"/>
        <v>9.25</v>
      </c>
      <c r="U149" s="43">
        <v>8</v>
      </c>
      <c r="V149" s="25">
        <f t="shared" si="76"/>
        <v>0.86931818181818188</v>
      </c>
      <c r="W149" s="25">
        <f t="shared" si="77"/>
        <v>8.9189189189189193</v>
      </c>
      <c r="X149" s="54" t="s">
        <v>57</v>
      </c>
      <c r="Y149" s="29">
        <f>VLOOKUP(X149,VLookup!$A$3:$B$15,2,FALSE)</f>
        <v>7</v>
      </c>
      <c r="Z149" s="29">
        <f t="shared" si="78"/>
        <v>0.52243589743589736</v>
      </c>
      <c r="AA149" s="28">
        <f t="shared" si="79"/>
        <v>5.7058823529411757</v>
      </c>
      <c r="AB149" s="43" t="s">
        <v>63</v>
      </c>
      <c r="AC149" s="25">
        <f>VLOOKUP(AB149,VLookup!$A$3:$B$15,2,FALSE)</f>
        <v>9.25</v>
      </c>
      <c r="AD149" s="25">
        <f t="shared" si="58"/>
        <v>0.86647727272727271</v>
      </c>
      <c r="AE149" s="25">
        <f t="shared" si="80"/>
        <v>9.0414201183431953</v>
      </c>
      <c r="AF149" s="39">
        <v>4</v>
      </c>
      <c r="AG149" s="25">
        <f t="shared" si="59"/>
        <v>0.51704545454545459</v>
      </c>
      <c r="AH149" s="25">
        <f t="shared" si="81"/>
        <v>6.0219435736677118</v>
      </c>
      <c r="AI149" s="39" t="s">
        <v>59</v>
      </c>
      <c r="AJ149" s="25">
        <f>VLOOKUP(AI149,VLookup!$A$3:$B$15,2,FALSE)</f>
        <v>6.25</v>
      </c>
      <c r="AK149" s="25">
        <f t="shared" si="63"/>
        <v>0.54022988505747127</v>
      </c>
      <c r="AL149" s="36">
        <f t="shared" si="82"/>
        <v>6.0119760479041915</v>
      </c>
      <c r="AM149" s="102">
        <v>19</v>
      </c>
      <c r="AN149" s="106">
        <v>158</v>
      </c>
      <c r="AO149" s="25">
        <f t="shared" si="61"/>
        <v>0.89772727272727271</v>
      </c>
      <c r="AP149" s="36">
        <f t="shared" si="62"/>
        <v>9.074285714285713</v>
      </c>
    </row>
    <row r="150" spans="1:42" s="24" customFormat="1" x14ac:dyDescent="0.25">
      <c r="A150" s="78"/>
      <c r="B150" s="24" t="s">
        <v>208</v>
      </c>
      <c r="C150" s="52">
        <f t="shared" si="57"/>
        <v>6.810770094759742</v>
      </c>
      <c r="D150" s="31">
        <v>7.7</v>
      </c>
      <c r="E150" s="25">
        <f t="shared" si="66"/>
        <v>0.74431818181818188</v>
      </c>
      <c r="F150" s="25">
        <f t="shared" si="67"/>
        <v>7.6857142857142859</v>
      </c>
      <c r="G150" s="56" t="s">
        <v>59</v>
      </c>
      <c r="H150" s="65">
        <f>VLOOKUP(G150,VLookup!$A$3:$B$15,2,FALSE)</f>
        <v>6.25</v>
      </c>
      <c r="I150" s="65">
        <f t="shared" si="68"/>
        <v>0.32954545454545453</v>
      </c>
      <c r="J150" s="66">
        <f t="shared" si="69"/>
        <v>4.0818181818181811</v>
      </c>
      <c r="K150" s="54">
        <v>8.8000000000000007</v>
      </c>
      <c r="L150" s="25">
        <f t="shared" si="70"/>
        <v>0.88920454545454541</v>
      </c>
      <c r="M150" s="25">
        <f t="shared" si="71"/>
        <v>8.9971428571428582</v>
      </c>
      <c r="N150" s="39">
        <v>6.86</v>
      </c>
      <c r="O150" s="25">
        <f t="shared" si="72"/>
        <v>0.91477272727272729</v>
      </c>
      <c r="P150" s="25">
        <f t="shared" si="73"/>
        <v>9.2285714285714295</v>
      </c>
      <c r="Q150" s="54" t="s">
        <v>55</v>
      </c>
      <c r="R150" s="27">
        <f>VLOOKUP(Q150,VLookup!$A$3:$B$15,2,FALSE)</f>
        <v>4.75</v>
      </c>
      <c r="S150" s="27">
        <f t="shared" si="74"/>
        <v>0.42613636363636365</v>
      </c>
      <c r="T150" s="28">
        <f t="shared" si="75"/>
        <v>4.75</v>
      </c>
      <c r="U150" s="43">
        <v>7</v>
      </c>
      <c r="V150" s="25">
        <f t="shared" si="76"/>
        <v>0.57954545454545459</v>
      </c>
      <c r="W150" s="25">
        <f t="shared" si="77"/>
        <v>6.1621621621621632</v>
      </c>
      <c r="X150" s="54" t="s">
        <v>59</v>
      </c>
      <c r="Y150" s="29">
        <f>VLOOKUP(X150,VLookup!$A$3:$B$15,2,FALSE)</f>
        <v>6.25</v>
      </c>
      <c r="Z150" s="29">
        <f t="shared" si="78"/>
        <v>0.34615384615384615</v>
      </c>
      <c r="AA150" s="28">
        <f t="shared" si="79"/>
        <v>4.0882352941176467</v>
      </c>
      <c r="AB150" s="43" t="s">
        <v>61</v>
      </c>
      <c r="AC150" s="25">
        <f>VLOOKUP(AB150,VLookup!$A$3:$B$15,2,FALSE)</f>
        <v>7.75</v>
      </c>
      <c r="AD150" s="25">
        <f t="shared" si="58"/>
        <v>0.53409090909090906</v>
      </c>
      <c r="AE150" s="25">
        <f t="shared" si="80"/>
        <v>5.9260355029585794</v>
      </c>
      <c r="AF150" s="39">
        <v>4</v>
      </c>
      <c r="AG150" s="25">
        <f t="shared" si="59"/>
        <v>0.51704545454545459</v>
      </c>
      <c r="AH150" s="25">
        <f t="shared" si="81"/>
        <v>6.0219435736677118</v>
      </c>
      <c r="AI150" s="39" t="s">
        <v>62</v>
      </c>
      <c r="AJ150" s="25">
        <f>VLOOKUP(AI150,VLookup!$A$3:$B$15,2,FALSE)</f>
        <v>8.5</v>
      </c>
      <c r="AK150" s="25">
        <f t="shared" si="63"/>
        <v>0.79885057471264365</v>
      </c>
      <c r="AL150" s="36">
        <f t="shared" si="82"/>
        <v>8.4371257485029947</v>
      </c>
      <c r="AM150" s="102">
        <v>16</v>
      </c>
      <c r="AN150" s="106">
        <v>161</v>
      </c>
      <c r="AO150" s="25">
        <f t="shared" si="61"/>
        <v>0.91477272727272729</v>
      </c>
      <c r="AP150" s="36">
        <f t="shared" si="62"/>
        <v>9.2285714285714295</v>
      </c>
    </row>
    <row r="151" spans="1:42" s="24" customFormat="1" x14ac:dyDescent="0.25">
      <c r="A151" s="78"/>
      <c r="B151" s="24" t="s">
        <v>209</v>
      </c>
      <c r="C151" s="52">
        <f t="shared" si="57"/>
        <v>6.6099595099550621</v>
      </c>
      <c r="D151" s="31">
        <v>7.7270000000000003</v>
      </c>
      <c r="E151" s="25">
        <f t="shared" si="66"/>
        <v>0.75568181818181823</v>
      </c>
      <c r="F151" s="25">
        <f t="shared" si="67"/>
        <v>7.7885714285714291</v>
      </c>
      <c r="G151" s="56" t="s">
        <v>59</v>
      </c>
      <c r="H151" s="65">
        <f>VLOOKUP(G151,VLookup!$A$3:$B$15,2,FALSE)</f>
        <v>6.25</v>
      </c>
      <c r="I151" s="65">
        <f t="shared" si="68"/>
        <v>0.32954545454545453</v>
      </c>
      <c r="J151" s="66">
        <f t="shared" si="69"/>
        <v>4.0818181818181811</v>
      </c>
      <c r="K151" s="54">
        <v>8.9</v>
      </c>
      <c r="L151" s="25">
        <f t="shared" si="70"/>
        <v>0.92897727272727271</v>
      </c>
      <c r="M151" s="25">
        <f t="shared" si="71"/>
        <v>9.3571428571428559</v>
      </c>
      <c r="N151" s="39">
        <v>6.42</v>
      </c>
      <c r="O151" s="25">
        <f t="shared" si="72"/>
        <v>0.78977272727272729</v>
      </c>
      <c r="P151" s="25">
        <f t="shared" si="73"/>
        <v>8.0971428571428561</v>
      </c>
      <c r="Q151" s="54" t="s">
        <v>54</v>
      </c>
      <c r="R151" s="27">
        <f>VLOOKUP(Q151,VLookup!$A$3:$B$15,2,FALSE)</f>
        <v>4</v>
      </c>
      <c r="S151" s="27">
        <f t="shared" si="74"/>
        <v>0.34943181818181818</v>
      </c>
      <c r="T151" s="28">
        <f t="shared" si="75"/>
        <v>3.9999999999999996</v>
      </c>
      <c r="U151" s="43">
        <v>8</v>
      </c>
      <c r="V151" s="25">
        <f t="shared" si="76"/>
        <v>0.86931818181818188</v>
      </c>
      <c r="W151" s="25">
        <f t="shared" si="77"/>
        <v>8.9189189189189193</v>
      </c>
      <c r="X151" s="54" t="s">
        <v>55</v>
      </c>
      <c r="Y151" s="29">
        <f>VLOOKUP(X151,VLookup!$A$3:$B$15,2,FALSE)</f>
        <v>4.75</v>
      </c>
      <c r="Z151" s="29">
        <f t="shared" si="78"/>
        <v>0.19551282051282051</v>
      </c>
      <c r="AA151" s="28">
        <f t="shared" si="79"/>
        <v>2.7058823529411766</v>
      </c>
      <c r="AB151" s="43" t="s">
        <v>62</v>
      </c>
      <c r="AC151" s="25">
        <f>VLOOKUP(AB151,VLookup!$A$3:$B$15,2,FALSE)</f>
        <v>8.5</v>
      </c>
      <c r="AD151" s="25">
        <f t="shared" si="58"/>
        <v>0.71306818181818188</v>
      </c>
      <c r="AE151" s="25">
        <f t="shared" si="80"/>
        <v>7.603550295857989</v>
      </c>
      <c r="AF151" s="39">
        <v>4</v>
      </c>
      <c r="AG151" s="25">
        <f t="shared" si="59"/>
        <v>0.51704545454545459</v>
      </c>
      <c r="AH151" s="25">
        <f t="shared" si="81"/>
        <v>6.0219435736677118</v>
      </c>
      <c r="AI151" s="39" t="s">
        <v>59</v>
      </c>
      <c r="AJ151" s="25">
        <f>VLOOKUP(AI151,VLookup!$A$3:$B$15,2,FALSE)</f>
        <v>6.25</v>
      </c>
      <c r="AK151" s="25">
        <f t="shared" si="63"/>
        <v>0.54022988505747127</v>
      </c>
      <c r="AL151" s="36">
        <f t="shared" si="82"/>
        <v>6.0119760479041915</v>
      </c>
      <c r="AM151" s="102">
        <v>61</v>
      </c>
      <c r="AN151" s="106">
        <v>117</v>
      </c>
      <c r="AO151" s="25">
        <f t="shared" si="61"/>
        <v>0.66477272727272729</v>
      </c>
      <c r="AP151" s="36">
        <f t="shared" si="62"/>
        <v>6.9657142857142862</v>
      </c>
    </row>
    <row r="152" spans="1:42" s="19" customFormat="1" ht="16.5" thickBot="1" x14ac:dyDescent="0.3">
      <c r="A152" s="79"/>
      <c r="B152" s="19" t="s">
        <v>210</v>
      </c>
      <c r="C152" s="53">
        <f t="shared" si="57"/>
        <v>5.6503269761687607</v>
      </c>
      <c r="D152" s="37">
        <v>7.7329999999999997</v>
      </c>
      <c r="E152" s="20">
        <f t="shared" si="66"/>
        <v>0.76136363636363635</v>
      </c>
      <c r="F152" s="20">
        <f t="shared" si="67"/>
        <v>7.84</v>
      </c>
      <c r="G152" s="67" t="s">
        <v>55</v>
      </c>
      <c r="H152" s="68">
        <f>VLOOKUP(G152,VLookup!$A$3:$B$15,2,FALSE)</f>
        <v>4.75</v>
      </c>
      <c r="I152" s="68">
        <f t="shared" si="68"/>
        <v>0.17329545454545456</v>
      </c>
      <c r="J152" s="69">
        <f t="shared" si="69"/>
        <v>2.581818181818182</v>
      </c>
      <c r="K152" s="47">
        <v>8.6</v>
      </c>
      <c r="L152" s="20">
        <f t="shared" si="70"/>
        <v>0.75284090909090906</v>
      </c>
      <c r="M152" s="20">
        <f t="shared" si="71"/>
        <v>7.7628571428571425</v>
      </c>
      <c r="N152" s="42">
        <v>5.67</v>
      </c>
      <c r="O152" s="20">
        <f t="shared" si="72"/>
        <v>0.51420454545454541</v>
      </c>
      <c r="P152" s="20">
        <f t="shared" si="73"/>
        <v>5.6028571428571423</v>
      </c>
      <c r="Q152" s="47" t="s">
        <v>54</v>
      </c>
      <c r="R152" s="21">
        <f>VLOOKUP(Q152,VLookup!$A$3:$B$15,2,FALSE)</f>
        <v>4</v>
      </c>
      <c r="S152" s="21">
        <f t="shared" si="74"/>
        <v>0.34943181818181818</v>
      </c>
      <c r="T152" s="22">
        <f t="shared" si="75"/>
        <v>3.9999999999999996</v>
      </c>
      <c r="U152" s="47">
        <v>8</v>
      </c>
      <c r="V152" s="20">
        <f t="shared" si="76"/>
        <v>0.86931818181818188</v>
      </c>
      <c r="W152" s="20">
        <f t="shared" si="77"/>
        <v>8.9189189189189193</v>
      </c>
      <c r="X152" s="47" t="s">
        <v>55</v>
      </c>
      <c r="Y152" s="23">
        <f>VLOOKUP(X152,VLookup!$A$3:$B$15,2,FALSE)</f>
        <v>4.75</v>
      </c>
      <c r="Z152" s="23">
        <f t="shared" si="78"/>
        <v>0.19551282051282051</v>
      </c>
      <c r="AA152" s="22">
        <f t="shared" si="79"/>
        <v>2.7058823529411766</v>
      </c>
      <c r="AB152" s="47" t="s">
        <v>55</v>
      </c>
      <c r="AC152" s="20">
        <f>VLOOKUP(AB152,VLookup!$A$3:$B$15,2,FALSE)</f>
        <v>4.75</v>
      </c>
      <c r="AD152" s="20">
        <f t="shared" si="58"/>
        <v>0.10227272727272727</v>
      </c>
      <c r="AE152" s="20">
        <f t="shared" si="80"/>
        <v>1.8786982248520712</v>
      </c>
      <c r="AF152" s="42">
        <v>3.5</v>
      </c>
      <c r="AG152" s="20">
        <f t="shared" si="59"/>
        <v>0.27840909090909094</v>
      </c>
      <c r="AH152" s="20">
        <f t="shared" si="81"/>
        <v>3.6520376175548592</v>
      </c>
      <c r="AI152" s="42" t="s">
        <v>60</v>
      </c>
      <c r="AJ152" s="20">
        <f>VLOOKUP(AI152,VLookup!$A$3:$B$15,2,FALSE)</f>
        <v>10</v>
      </c>
      <c r="AK152" s="20">
        <f t="shared" si="63"/>
        <v>0.96551724137931028</v>
      </c>
      <c r="AL152" s="38">
        <f t="shared" si="82"/>
        <v>10</v>
      </c>
      <c r="AM152" s="103">
        <v>44</v>
      </c>
      <c r="AN152" s="107">
        <v>133</v>
      </c>
      <c r="AO152" s="20">
        <f t="shared" si="61"/>
        <v>0.75568181818181823</v>
      </c>
      <c r="AP152" s="38">
        <f t="shared" si="62"/>
        <v>7.7885714285714291</v>
      </c>
    </row>
    <row r="153" spans="1:42" x14ac:dyDescent="0.25">
      <c r="A153" s="83" t="s">
        <v>29</v>
      </c>
      <c r="B153" t="s">
        <v>211</v>
      </c>
      <c r="C153" s="52">
        <f t="shared" si="57"/>
        <v>4.8347982184068217</v>
      </c>
      <c r="D153" s="31">
        <v>6.7</v>
      </c>
      <c r="E153" s="25">
        <f t="shared" ref="E153:E184" si="83">IFERROR(((RANK(D153,$D$25:$D$200,1)/COUNT($D$25:$D$200))+(COUNTIF($D$25:$D$200,"&lt;="&amp;D153)/COUNT($D$25:$D$200)))/2,"")</f>
        <v>0.32102272727272729</v>
      </c>
      <c r="F153" s="25">
        <f t="shared" ref="F153:F184" si="84">IFERROR(1+(E153-MIN($E$25:$E$200))*(10-1)/(MAX($E$25:$E$200)-MIN($E$25:$E$200)),"")</f>
        <v>3.8542857142857145</v>
      </c>
      <c r="G153" s="56" t="s">
        <v>59</v>
      </c>
      <c r="H153" s="65">
        <f>VLOOKUP(G153,VLookup!$A$3:$B$15,2,FALSE)</f>
        <v>6.25</v>
      </c>
      <c r="I153" s="65">
        <f t="shared" ref="I153:I184" si="85">IFERROR(((RANK(H153,$H$25:$H$200,1)/COUNT($H$25:$H$200))+(COUNTIF($H$25:$H$200,"&lt;="&amp;H153)/COUNT($H$25:$H$200)))/2,"")</f>
        <v>0.32954545454545453</v>
      </c>
      <c r="J153" s="66">
        <f t="shared" ref="J153:J184" si="86">IFERROR(1+(I153-MIN($I$25:$I$200))*(10-1)/(MAX($I$25:$I$200)-MIN($I$25:$I$200)),"")</f>
        <v>4.0818181818181811</v>
      </c>
      <c r="K153" s="54">
        <v>8.3000000000000007</v>
      </c>
      <c r="L153" s="8">
        <f t="shared" ref="L153:L184" si="87">IFERROR(((RANK(K153,$K$25:$K$200,1)/COUNT($K$25:$K$200))+(COUNTIF($K$25:$K$200,"&lt;="&amp;K153)/COUNT($K$25:$K$200)))/2,"")</f>
        <v>0.47443181818181818</v>
      </c>
      <c r="M153" s="8">
        <f t="shared" ref="M153:M184" si="88">IFERROR(1+(L153-MIN($L$25:$L$200))*(10-1)/(MAX($L$25:$L$200)-MIN($L$25:$L$200)),"")</f>
        <v>5.2428571428571429</v>
      </c>
      <c r="N153" s="39">
        <v>5.8</v>
      </c>
      <c r="O153" s="25">
        <f t="shared" ref="O153:O184" si="89">IFERROR(((RANK(N153,$N$25:$N$200,1)/COUNT($N$25:$N$200))+(COUNTIF($N$25:$N$200,"&lt;="&amp;N153)/COUNT($N$25:$N$200)))/2,"")</f>
        <v>0.5625</v>
      </c>
      <c r="P153" s="25">
        <f t="shared" ref="P153:P184" si="90">IFERROR(1+(O153-MIN($O$25:$O$200))*(10-1)/(MAX($O$25:$O$200)-MIN($O$25:$O$200)),"")</f>
        <v>6.04</v>
      </c>
      <c r="Q153" s="54" t="s">
        <v>62</v>
      </c>
      <c r="R153" s="6">
        <f>VLOOKUP(Q153,VLookup!$A$3:$B$15,2,FALSE)</f>
        <v>8.5</v>
      </c>
      <c r="S153" s="6">
        <f t="shared" ref="S153:S184" si="91">IFERROR(((RANK(R153,$R$25:$R$200,1)/COUNT($R$25:$R$200))+(COUNTIF($R$25:$R$200,"&lt;="&amp;R153)/COUNT($R$25:$R$200)))/2,"")</f>
        <v>0.80965909090909083</v>
      </c>
      <c r="T153" s="13">
        <f t="shared" ref="T153:T184" si="92">IFERROR(1+(S153-MIN($S$25:$S$200))*(10-1)/(MAX($S$25:$S$200)-MIN($S$25:$S$200)),"")</f>
        <v>8.4999999999999982</v>
      </c>
      <c r="U153" s="43">
        <v>7</v>
      </c>
      <c r="V153" s="25">
        <f t="shared" ref="V153:V184" si="93">IFERROR(((RANK(U153,$U$25:$U$200,1)/COUNT($U$25:$U$200))+(COUNTIF($U$25:$U$200,"&lt;="&amp;U153)/COUNT($U$25:$U$200)))/2,"")</f>
        <v>0.57954545454545459</v>
      </c>
      <c r="W153" s="25">
        <f t="shared" ref="W153:W184" si="94">IFERROR(1+(V153-MIN($V$25:$V$200))*(10-1)/(MAX($V$25:$V$200)-MIN($V$25:$V$200)),"")</f>
        <v>6.1621621621621632</v>
      </c>
      <c r="X153" s="54" t="s">
        <v>59</v>
      </c>
      <c r="Y153" s="10">
        <f>VLOOKUP(X153,VLookup!$A$3:$B$15,2,FALSE)</f>
        <v>6.25</v>
      </c>
      <c r="Z153" s="10">
        <f t="shared" ref="Z153:Z184" si="95">IFERROR(((RANK(Y153,$Y$25:$Y$200,1)/COUNT($Y$25:$Y$200))+(COUNTIF($Y$25:$Y$200,"&lt;="&amp;Y153)/COUNT($Y$25:$Y$200)))/2,"")</f>
        <v>0.34615384615384615</v>
      </c>
      <c r="AA153" s="13">
        <f t="shared" ref="AA153:AA184" si="96">IFERROR(1+(Z153-MIN($Z$25:$Z$200))*(10-1)/(MAX($Z$25:$Z$200)-MIN($Z$25:$Z$200)),"")</f>
        <v>4.0882352941176467</v>
      </c>
      <c r="AB153" s="43" t="s">
        <v>56</v>
      </c>
      <c r="AC153" s="25">
        <f>VLOOKUP(AB153,VLookup!$A$3:$B$15,2,FALSE)</f>
        <v>5.5</v>
      </c>
      <c r="AD153" s="25">
        <f t="shared" si="58"/>
        <v>0.18465909090909091</v>
      </c>
      <c r="AE153" s="25">
        <f t="shared" ref="AE153:AE184" si="97">IFERROR(1+(AD153-MIN($AD$25:$AD$200))*(10-1)/(MAX($AD$25:$AD$200)-MIN($AD$25:$AD$200)),"")</f>
        <v>2.6508875739644973</v>
      </c>
      <c r="AF153" s="39">
        <v>3.5</v>
      </c>
      <c r="AG153" s="25">
        <f t="shared" si="59"/>
        <v>0.27840909090909094</v>
      </c>
      <c r="AH153" s="25">
        <f t="shared" ref="AH153:AH184" si="98">IFERROR(1+(AG153-MIN($AG$25:$AG$200))*(10-1)/(MAX($AG$25:$AG$200)-MIN($AG$25:$AG$200)),"")</f>
        <v>3.6520376175548592</v>
      </c>
      <c r="AI153" s="39" t="s">
        <v>57</v>
      </c>
      <c r="AJ153" s="25">
        <f>VLOOKUP(AI153,VLookup!$A$3:$B$15,2,FALSE)</f>
        <v>7</v>
      </c>
      <c r="AK153" s="25">
        <f t="shared" si="63"/>
        <v>0.62643678160919536</v>
      </c>
      <c r="AL153" s="36">
        <f t="shared" si="82"/>
        <v>6.8203592814371259</v>
      </c>
      <c r="AM153" s="102">
        <v>127</v>
      </c>
      <c r="AN153" s="106">
        <v>51</v>
      </c>
      <c r="AO153" s="25">
        <f t="shared" si="61"/>
        <v>0.28977272727272729</v>
      </c>
      <c r="AP153" s="36">
        <f t="shared" si="62"/>
        <v>3.5714285714285721</v>
      </c>
    </row>
    <row r="154" spans="1:42" x14ac:dyDescent="0.25">
      <c r="A154" s="83"/>
      <c r="B154" t="s">
        <v>212</v>
      </c>
      <c r="C154" s="52">
        <f t="shared" ref="C154:C200" si="99">(SUM(F154,M154,AE154,AH154,AL154,W154,T154,P154,AA154,J154,AP154)-MAX(F154,M154,AE154,AH154,AL154,W154,T154,P154,AA154,J154,AP154)-MIN(F154,M154,AE154,AH154,AL154,W154,T154,P154,AA154,J154,AP154))/(COUNT(F154,M154,AE154,AH154,AL154,W154,T154,P154,AA154,J154,AP154)-2)</f>
        <v>5.4720220819736376</v>
      </c>
      <c r="D154" s="31">
        <v>7</v>
      </c>
      <c r="E154" s="25">
        <f t="shared" si="83"/>
        <v>0.4375</v>
      </c>
      <c r="F154" s="25">
        <f t="shared" si="84"/>
        <v>4.9085714285714293</v>
      </c>
      <c r="G154" s="56" t="s">
        <v>61</v>
      </c>
      <c r="H154" s="65">
        <f>VLOOKUP(G154,VLookup!$A$3:$B$15,2,FALSE)</f>
        <v>7.75</v>
      </c>
      <c r="I154" s="65">
        <f t="shared" si="85"/>
        <v>0.62215909090909083</v>
      </c>
      <c r="J154" s="66">
        <f t="shared" si="86"/>
        <v>6.8909090909090898</v>
      </c>
      <c r="K154" s="54">
        <v>8.3000000000000007</v>
      </c>
      <c r="L154" s="8">
        <f t="shared" si="87"/>
        <v>0.47443181818181818</v>
      </c>
      <c r="M154" s="8">
        <f t="shared" si="88"/>
        <v>5.2428571428571429</v>
      </c>
      <c r="N154" s="39">
        <v>5.6</v>
      </c>
      <c r="O154" s="25">
        <f t="shared" si="89"/>
        <v>0.48011363636363635</v>
      </c>
      <c r="P154" s="25">
        <f t="shared" si="90"/>
        <v>5.2942857142857145</v>
      </c>
      <c r="Q154" s="54" t="s">
        <v>52</v>
      </c>
      <c r="R154" s="6">
        <f>VLOOKUP(Q154,VLookup!$A$3:$B$15,2,FALSE)</f>
        <v>1.75</v>
      </c>
      <c r="S154" s="6">
        <f t="shared" si="91"/>
        <v>0.11931818181818182</v>
      </c>
      <c r="T154" s="13">
        <f t="shared" si="92"/>
        <v>1.75</v>
      </c>
      <c r="U154" s="43">
        <v>7</v>
      </c>
      <c r="V154" s="25">
        <f t="shared" si="93"/>
        <v>0.57954545454545459</v>
      </c>
      <c r="W154" s="25">
        <f t="shared" si="94"/>
        <v>6.1621621621621632</v>
      </c>
      <c r="X154" s="54" t="s">
        <v>62</v>
      </c>
      <c r="Y154" s="10">
        <f>VLOOKUP(X154,VLookup!$A$3:$B$15,2,FALSE)</f>
        <v>8.5</v>
      </c>
      <c r="Z154" s="10">
        <f t="shared" si="95"/>
        <v>0.81730769230769229</v>
      </c>
      <c r="AA154" s="13">
        <f t="shared" si="96"/>
        <v>8.4117647058823515</v>
      </c>
      <c r="AB154" s="43" t="s">
        <v>61</v>
      </c>
      <c r="AC154" s="25">
        <f>VLOOKUP(AB154,VLookup!$A$3:$B$15,2,FALSE)</f>
        <v>7.75</v>
      </c>
      <c r="AD154" s="25">
        <f t="shared" ref="AD154:AD200" si="100">IFERROR(((RANK(AC154,$AC$25:$AC$200,1)/COUNT($AC$25:$AC$200))+(COUNTIF($AC$25:$AC$200,"&lt;="&amp;AC154)/COUNT($AC$25:$AC$200)))/2,"")</f>
        <v>0.53409090909090906</v>
      </c>
      <c r="AE154" s="25">
        <f t="shared" si="97"/>
        <v>5.9260355029585794</v>
      </c>
      <c r="AF154" s="39">
        <v>4.5</v>
      </c>
      <c r="AG154" s="25">
        <f t="shared" ref="AG154:AG200" si="101">IFERROR(((RANK(AF154,$AF$25:$AF$200,1)/COUNT($AF$25:$AF$200))+(COUNTIF($AF$25:$AF$200,"&lt;="&amp;AF154)/COUNT($AF$25:$AF$200)))/2,"")</f>
        <v>0.74715909090909094</v>
      </c>
      <c r="AH154" s="25">
        <f t="shared" si="98"/>
        <v>8.3072100313479638</v>
      </c>
      <c r="AI154" s="39" t="s">
        <v>58</v>
      </c>
      <c r="AJ154" s="25">
        <f>VLOOKUP(AI154,VLookup!$A$3:$B$15,2,FALSE)</f>
        <v>2.5</v>
      </c>
      <c r="AK154" s="25">
        <f t="shared" ref="AK154:AK200" si="102">((RANK(AJ154,$AJ$25:$AJ$200,1)/COUNT($AJ$25:$AJ$200))+(COUNTIF($AJ$25:$AJ$200,"&lt;="&amp;AJ154)/COUNT($AJ$25:$AJ$200)))/2</f>
        <v>0.10344827586206896</v>
      </c>
      <c r="AL154" s="36">
        <f t="shared" si="82"/>
        <v>1.9161676646706587</v>
      </c>
      <c r="AM154" s="102">
        <v>107</v>
      </c>
      <c r="AN154" s="106">
        <v>71</v>
      </c>
      <c r="AO154" s="25">
        <f t="shared" ref="AO154:AO200" si="103">IFERROR(((RANK(AN154,$AN$25:$AN$200,1)/COUNT($AN$25:$AN$200))+(COUNTIF($AN$25:$AN$200,"&lt;="&amp;AN154)/COUNT($AN$25:$AN$200)))/2,"")</f>
        <v>0.40340909090909088</v>
      </c>
      <c r="AP154" s="36">
        <f t="shared" ref="AP154:AP200" si="104">IFERROR(1+(AO154-MIN($AO$25:$AO$200))*(10-1)/(MAX($AO$25:$AO$200)-MIN($AO$25:$AO$200)),"")</f>
        <v>4.5999999999999996</v>
      </c>
    </row>
    <row r="155" spans="1:42" x14ac:dyDescent="0.25">
      <c r="A155" s="83"/>
      <c r="B155" t="s">
        <v>213</v>
      </c>
      <c r="C155" s="52">
        <f t="shared" si="99"/>
        <v>4.9980627156410282</v>
      </c>
      <c r="D155" s="31">
        <v>6.7</v>
      </c>
      <c r="E155" s="25">
        <f t="shared" si="83"/>
        <v>0.32102272727272729</v>
      </c>
      <c r="F155" s="25">
        <f t="shared" si="84"/>
        <v>3.8542857142857145</v>
      </c>
      <c r="G155" s="56" t="s">
        <v>57</v>
      </c>
      <c r="H155" s="65">
        <f>VLOOKUP(G155,VLookup!$A$3:$B$15,2,FALSE)</f>
        <v>7</v>
      </c>
      <c r="I155" s="65">
        <f t="shared" si="85"/>
        <v>0.48011363636363635</v>
      </c>
      <c r="J155" s="66">
        <f t="shared" si="86"/>
        <v>5.5272727272727273</v>
      </c>
      <c r="K155" s="54">
        <v>8.5</v>
      </c>
      <c r="L155" s="8">
        <f t="shared" si="87"/>
        <v>0.68181818181818188</v>
      </c>
      <c r="M155" s="8">
        <f t="shared" si="88"/>
        <v>7.12</v>
      </c>
      <c r="N155" s="39">
        <v>6</v>
      </c>
      <c r="O155" s="25">
        <f t="shared" si="89"/>
        <v>0.64488636363636365</v>
      </c>
      <c r="P155" s="25">
        <f t="shared" si="90"/>
        <v>6.7857142857142856</v>
      </c>
      <c r="Q155" s="54" t="s">
        <v>58</v>
      </c>
      <c r="R155" s="6">
        <f>VLOOKUP(Q155,VLookup!$A$3:$B$15,2,FALSE)</f>
        <v>2.5</v>
      </c>
      <c r="S155" s="6">
        <f t="shared" si="91"/>
        <v>0.19602272727272727</v>
      </c>
      <c r="T155" s="13">
        <f t="shared" si="92"/>
        <v>2.5</v>
      </c>
      <c r="U155" s="43">
        <v>7</v>
      </c>
      <c r="V155" s="25">
        <f t="shared" si="93"/>
        <v>0.57954545454545459</v>
      </c>
      <c r="W155" s="25">
        <f t="shared" si="94"/>
        <v>6.1621621621621632</v>
      </c>
      <c r="X155" s="54" t="s">
        <v>57</v>
      </c>
      <c r="Y155" s="10">
        <f>VLOOKUP(X155,VLookup!$A$3:$B$15,2,FALSE)</f>
        <v>7</v>
      </c>
      <c r="Z155" s="10">
        <f t="shared" si="95"/>
        <v>0.52243589743589736</v>
      </c>
      <c r="AA155" s="13">
        <f t="shared" si="96"/>
        <v>5.7058823529411757</v>
      </c>
      <c r="AB155" s="43" t="s">
        <v>55</v>
      </c>
      <c r="AC155" s="25">
        <f>VLOOKUP(AB155,VLookup!$A$3:$B$15,2,FALSE)</f>
        <v>4.75</v>
      </c>
      <c r="AD155" s="25">
        <f t="shared" si="100"/>
        <v>0.10227272727272727</v>
      </c>
      <c r="AE155" s="25">
        <f t="shared" si="97"/>
        <v>1.8786982248520712</v>
      </c>
      <c r="AF155" s="39">
        <v>3.5</v>
      </c>
      <c r="AG155" s="25">
        <f t="shared" si="101"/>
        <v>0.27840909090909094</v>
      </c>
      <c r="AH155" s="25">
        <f t="shared" si="98"/>
        <v>3.6520376175548592</v>
      </c>
      <c r="AI155" s="39" t="s">
        <v>55</v>
      </c>
      <c r="AJ155" s="25">
        <f>VLOOKUP(AI155,VLookup!$A$3:$B$15,2,FALSE)</f>
        <v>4.75</v>
      </c>
      <c r="AK155" s="25">
        <f t="shared" si="102"/>
        <v>0.36781609195402298</v>
      </c>
      <c r="AL155" s="36">
        <f t="shared" si="82"/>
        <v>4.3952095808383245</v>
      </c>
      <c r="AM155" s="102">
        <v>72</v>
      </c>
      <c r="AN155" s="106">
        <v>106</v>
      </c>
      <c r="AO155" s="25">
        <f t="shared" si="103"/>
        <v>0.60227272727272729</v>
      </c>
      <c r="AP155" s="36">
        <f t="shared" si="104"/>
        <v>6.4</v>
      </c>
    </row>
    <row r="156" spans="1:42" x14ac:dyDescent="0.25">
      <c r="A156" s="83"/>
      <c r="B156" t="s">
        <v>214</v>
      </c>
      <c r="C156" s="52">
        <f t="shared" si="99"/>
        <v>5.5144687148806346</v>
      </c>
      <c r="D156" s="31">
        <v>7</v>
      </c>
      <c r="E156" s="25">
        <f t="shared" si="83"/>
        <v>0.4375</v>
      </c>
      <c r="F156" s="25">
        <f t="shared" si="84"/>
        <v>4.9085714285714293</v>
      </c>
      <c r="G156" s="56" t="s">
        <v>62</v>
      </c>
      <c r="H156" s="65">
        <f>VLOOKUP(G156,VLookup!$A$3:$B$15,2,FALSE)</f>
        <v>8.5</v>
      </c>
      <c r="I156" s="65">
        <f t="shared" si="85"/>
        <v>0.72443181818181812</v>
      </c>
      <c r="J156" s="66">
        <f t="shared" si="86"/>
        <v>7.8727272727272721</v>
      </c>
      <c r="K156" s="54">
        <v>8.3000000000000007</v>
      </c>
      <c r="L156" s="8">
        <f t="shared" si="87"/>
        <v>0.47443181818181818</v>
      </c>
      <c r="M156" s="8">
        <f t="shared" si="88"/>
        <v>5.2428571428571429</v>
      </c>
      <c r="N156" s="39">
        <v>5.9</v>
      </c>
      <c r="O156" s="25">
        <f t="shared" si="89"/>
        <v>0.60795454545454541</v>
      </c>
      <c r="P156" s="25">
        <f t="shared" si="90"/>
        <v>6.4514285714285711</v>
      </c>
      <c r="Q156" s="54" t="s">
        <v>57</v>
      </c>
      <c r="R156" s="6">
        <f>VLOOKUP(Q156,VLookup!$A$3:$B$15,2,FALSE)</f>
        <v>7</v>
      </c>
      <c r="S156" s="6">
        <f t="shared" si="91"/>
        <v>0.65625</v>
      </c>
      <c r="T156" s="13">
        <f t="shared" si="92"/>
        <v>6.9999999999999991</v>
      </c>
      <c r="U156" s="43">
        <v>6</v>
      </c>
      <c r="V156" s="25">
        <f t="shared" si="93"/>
        <v>0.22727272727272727</v>
      </c>
      <c r="W156" s="25">
        <f t="shared" si="94"/>
        <v>2.8108108108108105</v>
      </c>
      <c r="X156" s="54" t="s">
        <v>59</v>
      </c>
      <c r="Y156" s="10">
        <f>VLOOKUP(X156,VLookup!$A$3:$B$15,2,FALSE)</f>
        <v>6.25</v>
      </c>
      <c r="Z156" s="10">
        <f t="shared" si="95"/>
        <v>0.34615384615384615</v>
      </c>
      <c r="AA156" s="13">
        <f t="shared" si="96"/>
        <v>4.0882352941176467</v>
      </c>
      <c r="AB156" s="43" t="s">
        <v>62</v>
      </c>
      <c r="AC156" s="25">
        <f>VLOOKUP(AB156,VLookup!$A$3:$B$15,2,FALSE)</f>
        <v>8.5</v>
      </c>
      <c r="AD156" s="25">
        <f t="shared" si="100"/>
        <v>0.71306818181818188</v>
      </c>
      <c r="AE156" s="25">
        <f t="shared" si="97"/>
        <v>7.603550295857989</v>
      </c>
      <c r="AF156" s="39">
        <v>3.5</v>
      </c>
      <c r="AG156" s="25">
        <f t="shared" si="101"/>
        <v>0.27840909090909094</v>
      </c>
      <c r="AH156" s="25">
        <f t="shared" si="98"/>
        <v>3.6520376175548592</v>
      </c>
      <c r="AI156" s="39" t="s">
        <v>53</v>
      </c>
      <c r="AJ156" s="25">
        <f>VLOOKUP(AI156,VLookup!$A$3:$B$15,2,FALSE)</f>
        <v>3.25</v>
      </c>
      <c r="AK156" s="25">
        <f t="shared" si="102"/>
        <v>0.18965517241379309</v>
      </c>
      <c r="AL156" s="36">
        <f t="shared" si="82"/>
        <v>2.7245508982035931</v>
      </c>
      <c r="AM156" s="102">
        <v>21</v>
      </c>
      <c r="AN156" s="106">
        <v>156</v>
      </c>
      <c r="AO156" s="25">
        <f t="shared" si="103"/>
        <v>0.88636363636363635</v>
      </c>
      <c r="AP156" s="36">
        <f t="shared" si="104"/>
        <v>8.9714285714285715</v>
      </c>
    </row>
    <row r="157" spans="1:42" x14ac:dyDescent="0.25">
      <c r="A157" s="83"/>
      <c r="B157" t="s">
        <v>215</v>
      </c>
      <c r="C157" s="52">
        <f t="shared" si="99"/>
        <v>6.6146051675790165</v>
      </c>
      <c r="D157" s="31">
        <v>7.2</v>
      </c>
      <c r="E157" s="25">
        <f t="shared" si="83"/>
        <v>0.51136363636363646</v>
      </c>
      <c r="F157" s="25">
        <f t="shared" si="84"/>
        <v>5.5771428571428583</v>
      </c>
      <c r="G157" s="56" t="s">
        <v>63</v>
      </c>
      <c r="H157" s="65">
        <f>VLOOKUP(G157,VLookup!$A$3:$B$15,2,FALSE)</f>
        <v>9.25</v>
      </c>
      <c r="I157" s="65">
        <f t="shared" si="85"/>
        <v>0.82670454545454541</v>
      </c>
      <c r="J157" s="66">
        <f t="shared" si="86"/>
        <v>8.8545454545454554</v>
      </c>
      <c r="K157" s="54">
        <v>8.4</v>
      </c>
      <c r="L157" s="8">
        <f t="shared" si="87"/>
        <v>0.57954545454545459</v>
      </c>
      <c r="M157" s="8">
        <f t="shared" si="88"/>
        <v>6.1942857142857148</v>
      </c>
      <c r="N157" s="39">
        <v>6.3</v>
      </c>
      <c r="O157" s="25">
        <f t="shared" si="89"/>
        <v>0.73863636363636365</v>
      </c>
      <c r="P157" s="25">
        <f t="shared" si="90"/>
        <v>7.6342857142857135</v>
      </c>
      <c r="Q157" s="54" t="s">
        <v>55</v>
      </c>
      <c r="R157" s="6">
        <f>VLOOKUP(Q157,VLookup!$A$3:$B$15,2,FALSE)</f>
        <v>4.75</v>
      </c>
      <c r="S157" s="6">
        <f t="shared" si="91"/>
        <v>0.42613636363636365</v>
      </c>
      <c r="T157" s="13">
        <f t="shared" si="92"/>
        <v>4.75</v>
      </c>
      <c r="U157" s="43">
        <v>6</v>
      </c>
      <c r="V157" s="25">
        <f t="shared" si="93"/>
        <v>0.22727272727272727</v>
      </c>
      <c r="W157" s="25">
        <f t="shared" si="94"/>
        <v>2.8108108108108105</v>
      </c>
      <c r="X157" s="54" t="s">
        <v>61</v>
      </c>
      <c r="Y157" s="10">
        <f>VLOOKUP(X157,VLookup!$A$3:$B$15,2,FALSE)</f>
        <v>7.75</v>
      </c>
      <c r="Z157" s="10">
        <f t="shared" si="95"/>
        <v>0.71153846153846156</v>
      </c>
      <c r="AA157" s="13">
        <f t="shared" si="96"/>
        <v>7.4411764705882346</v>
      </c>
      <c r="AB157" s="43" t="s">
        <v>63</v>
      </c>
      <c r="AC157" s="25">
        <f>VLOOKUP(AB157,VLookup!$A$3:$B$15,2,FALSE)</f>
        <v>9.25</v>
      </c>
      <c r="AD157" s="25">
        <f t="shared" si="100"/>
        <v>0.86647727272727271</v>
      </c>
      <c r="AE157" s="25">
        <f t="shared" si="97"/>
        <v>9.0414201183431953</v>
      </c>
      <c r="AF157" s="39">
        <v>4</v>
      </c>
      <c r="AG157" s="25">
        <f t="shared" si="101"/>
        <v>0.51704545454545459</v>
      </c>
      <c r="AH157" s="25">
        <f t="shared" si="98"/>
        <v>6.0219435736677118</v>
      </c>
      <c r="AI157" s="39" t="s">
        <v>55</v>
      </c>
      <c r="AJ157" s="25">
        <f>VLOOKUP(AI157,VLookup!$A$3:$B$15,2,FALSE)</f>
        <v>4.75</v>
      </c>
      <c r="AK157" s="25">
        <f t="shared" si="102"/>
        <v>0.36781609195402298</v>
      </c>
      <c r="AL157" s="36">
        <f t="shared" si="82"/>
        <v>4.3952095808383245</v>
      </c>
      <c r="AM157" s="102">
        <v>27</v>
      </c>
      <c r="AN157" s="106">
        <v>150</v>
      </c>
      <c r="AO157" s="25">
        <f t="shared" si="103"/>
        <v>0.85227272727272729</v>
      </c>
      <c r="AP157" s="36">
        <f t="shared" si="104"/>
        <v>8.6628571428571419</v>
      </c>
    </row>
    <row r="158" spans="1:42" x14ac:dyDescent="0.25">
      <c r="A158" s="83"/>
      <c r="B158" t="s">
        <v>216</v>
      </c>
      <c r="C158" s="52">
        <f t="shared" si="99"/>
        <v>4.445495854233493</v>
      </c>
      <c r="D158" s="31">
        <v>6.6669999999999998</v>
      </c>
      <c r="E158" s="25">
        <f t="shared" si="83"/>
        <v>0.30397727272727271</v>
      </c>
      <c r="F158" s="25">
        <f t="shared" si="84"/>
        <v>3.7</v>
      </c>
      <c r="G158" s="56" t="s">
        <v>60</v>
      </c>
      <c r="H158" s="65">
        <f>VLOOKUP(G158,VLookup!$A$3:$B$15,2,FALSE)</f>
        <v>10</v>
      </c>
      <c r="I158" s="65">
        <f t="shared" si="85"/>
        <v>0.94602272727272729</v>
      </c>
      <c r="J158" s="66">
        <f t="shared" si="86"/>
        <v>10</v>
      </c>
      <c r="K158" s="54">
        <v>8.4</v>
      </c>
      <c r="L158" s="8">
        <f t="shared" si="87"/>
        <v>0.57954545454545459</v>
      </c>
      <c r="M158" s="8">
        <f t="shared" si="88"/>
        <v>6.1942857142857148</v>
      </c>
      <c r="N158" s="39">
        <v>5.78</v>
      </c>
      <c r="O158" s="25">
        <f t="shared" si="89"/>
        <v>0.55397727272727271</v>
      </c>
      <c r="P158" s="25">
        <f t="shared" si="90"/>
        <v>5.9628571428571417</v>
      </c>
      <c r="Q158" s="54" t="s">
        <v>54</v>
      </c>
      <c r="R158" s="6">
        <f>VLOOKUP(Q158,VLookup!$A$3:$B$15,2,FALSE)</f>
        <v>4</v>
      </c>
      <c r="S158" s="6">
        <f t="shared" si="91"/>
        <v>0.34943181818181818</v>
      </c>
      <c r="T158" s="13">
        <f t="shared" si="92"/>
        <v>3.9999999999999996</v>
      </c>
      <c r="U158" s="43">
        <v>6</v>
      </c>
      <c r="V158" s="25">
        <f t="shared" si="93"/>
        <v>0.22727272727272727</v>
      </c>
      <c r="W158" s="25">
        <f t="shared" si="94"/>
        <v>2.8108108108108105</v>
      </c>
      <c r="X158" s="54" t="s">
        <v>57</v>
      </c>
      <c r="Y158" s="10">
        <f>VLOOKUP(X158,VLookup!$A$3:$B$15,2,FALSE)</f>
        <v>7</v>
      </c>
      <c r="Z158" s="10">
        <f t="shared" si="95"/>
        <v>0.52243589743589736</v>
      </c>
      <c r="AA158" s="13">
        <f t="shared" si="96"/>
        <v>5.7058823529411757</v>
      </c>
      <c r="AB158" s="43" t="s">
        <v>56</v>
      </c>
      <c r="AC158" s="25">
        <f>VLOOKUP(AB158,VLookup!$A$3:$B$15,2,FALSE)</f>
        <v>5.5</v>
      </c>
      <c r="AD158" s="25">
        <f t="shared" si="100"/>
        <v>0.18465909090909091</v>
      </c>
      <c r="AE158" s="25">
        <f t="shared" si="97"/>
        <v>2.6508875739644973</v>
      </c>
      <c r="AF158" s="39">
        <v>2.5</v>
      </c>
      <c r="AG158" s="25">
        <f t="shared" si="101"/>
        <v>6.8181818181818177E-2</v>
      </c>
      <c r="AH158" s="25">
        <f t="shared" si="98"/>
        <v>1.5642633228840124</v>
      </c>
      <c r="AI158" s="39" t="s">
        <v>58</v>
      </c>
      <c r="AJ158" s="25">
        <f>VLOOKUP(AI158,VLookup!$A$3:$B$15,2,FALSE)</f>
        <v>2.5</v>
      </c>
      <c r="AK158" s="25">
        <f t="shared" si="102"/>
        <v>0.10344827586206896</v>
      </c>
      <c r="AL158" s="36">
        <f t="shared" si="82"/>
        <v>1.9161676646706587</v>
      </c>
      <c r="AM158" s="102">
        <v>59</v>
      </c>
      <c r="AN158" s="106">
        <v>119</v>
      </c>
      <c r="AO158" s="25">
        <f t="shared" si="103"/>
        <v>0.67613636363636365</v>
      </c>
      <c r="AP158" s="36">
        <f t="shared" si="104"/>
        <v>7.0685714285714285</v>
      </c>
    </row>
    <row r="159" spans="1:42" x14ac:dyDescent="0.25">
      <c r="A159" s="83"/>
      <c r="B159" t="s">
        <v>217</v>
      </c>
      <c r="C159" s="52">
        <f t="shared" si="99"/>
        <v>4.7460115599462629</v>
      </c>
      <c r="D159" s="31">
        <v>6.8890000000000002</v>
      </c>
      <c r="E159" s="25">
        <f t="shared" si="83"/>
        <v>0.38068181818181818</v>
      </c>
      <c r="F159" s="25">
        <f t="shared" si="84"/>
        <v>4.394285714285715</v>
      </c>
      <c r="G159" s="56" t="s">
        <v>55</v>
      </c>
      <c r="H159" s="65">
        <f>VLOOKUP(G159,VLookup!$A$3:$B$15,2,FALSE)</f>
        <v>4.75</v>
      </c>
      <c r="I159" s="65">
        <f t="shared" si="85"/>
        <v>0.17329545454545456</v>
      </c>
      <c r="J159" s="66">
        <f t="shared" si="86"/>
        <v>2.581818181818182</v>
      </c>
      <c r="K159" s="54">
        <v>8.1999999999999993</v>
      </c>
      <c r="L159" s="8">
        <f t="shared" si="87"/>
        <v>0.39772727272727271</v>
      </c>
      <c r="M159" s="8">
        <f t="shared" si="88"/>
        <v>4.548571428571428</v>
      </c>
      <c r="N159" s="39">
        <v>5.88</v>
      </c>
      <c r="O159" s="25">
        <f t="shared" si="89"/>
        <v>0.58522727272727271</v>
      </c>
      <c r="P159" s="25">
        <f t="shared" si="90"/>
        <v>6.2457142857142847</v>
      </c>
      <c r="Q159" s="54" t="s">
        <v>61</v>
      </c>
      <c r="R159" s="6">
        <f>VLOOKUP(Q159,VLookup!$A$3:$B$15,2,FALSE)</f>
        <v>7.75</v>
      </c>
      <c r="S159" s="6">
        <f t="shared" si="91"/>
        <v>0.73295454545454541</v>
      </c>
      <c r="T159" s="13">
        <f t="shared" si="92"/>
        <v>7.7499999999999991</v>
      </c>
      <c r="U159" s="43">
        <v>6</v>
      </c>
      <c r="V159" s="25">
        <f t="shared" si="93"/>
        <v>0.22727272727272727</v>
      </c>
      <c r="W159" s="25">
        <f t="shared" si="94"/>
        <v>2.8108108108108105</v>
      </c>
      <c r="Z159" s="10" t="str">
        <f t="shared" si="95"/>
        <v/>
      </c>
      <c r="AA159" s="13" t="str">
        <f t="shared" si="96"/>
        <v/>
      </c>
      <c r="AB159" s="43" t="s">
        <v>62</v>
      </c>
      <c r="AC159" s="25">
        <f>VLOOKUP(AB159,VLookup!$A$3:$B$15,2,FALSE)</f>
        <v>8.5</v>
      </c>
      <c r="AD159" s="25">
        <f t="shared" si="100"/>
        <v>0.71306818181818188</v>
      </c>
      <c r="AE159" s="25">
        <f t="shared" si="97"/>
        <v>7.603550295857989</v>
      </c>
      <c r="AF159" s="39">
        <v>3.5</v>
      </c>
      <c r="AG159" s="25">
        <f t="shared" si="101"/>
        <v>0.27840909090909094</v>
      </c>
      <c r="AH159" s="25">
        <f t="shared" si="98"/>
        <v>3.6520376175548592</v>
      </c>
      <c r="AI159" s="39" t="s">
        <v>53</v>
      </c>
      <c r="AJ159" s="25">
        <f>VLOOKUP(AI159,VLookup!$A$3:$B$15,2,FALSE)</f>
        <v>3.25</v>
      </c>
      <c r="AK159" s="25">
        <f t="shared" si="102"/>
        <v>0.18965517241379309</v>
      </c>
      <c r="AL159" s="36">
        <f t="shared" si="82"/>
        <v>2.7245508982035931</v>
      </c>
      <c r="AM159" s="102">
        <v>80</v>
      </c>
      <c r="AN159" s="106">
        <v>98</v>
      </c>
      <c r="AO159" s="25">
        <f t="shared" si="103"/>
        <v>0.55681818181818177</v>
      </c>
      <c r="AP159" s="36">
        <f t="shared" si="104"/>
        <v>5.9885714285714275</v>
      </c>
    </row>
    <row r="160" spans="1:42" x14ac:dyDescent="0.25">
      <c r="A160" s="83"/>
      <c r="B160" t="s">
        <v>218</v>
      </c>
      <c r="C160" s="52">
        <f t="shared" si="99"/>
        <v>2.8839519664685449</v>
      </c>
      <c r="D160" s="31">
        <v>6.2220000000000004</v>
      </c>
      <c r="E160" s="25">
        <f t="shared" si="83"/>
        <v>0.17329545454545453</v>
      </c>
      <c r="F160" s="25">
        <f t="shared" si="84"/>
        <v>2.5171428571428569</v>
      </c>
      <c r="G160" s="56" t="s">
        <v>55</v>
      </c>
      <c r="H160" s="65">
        <f>VLOOKUP(G160,VLookup!$A$3:$B$15,2,FALSE)</f>
        <v>4.75</v>
      </c>
      <c r="I160" s="65">
        <f t="shared" si="85"/>
        <v>0.17329545454545456</v>
      </c>
      <c r="J160" s="66">
        <f t="shared" si="86"/>
        <v>2.581818181818182</v>
      </c>
      <c r="K160" s="54">
        <v>7.8</v>
      </c>
      <c r="L160" s="8">
        <f t="shared" si="87"/>
        <v>0.13920454545454547</v>
      </c>
      <c r="M160" s="8">
        <f t="shared" si="88"/>
        <v>2.2085714285714291</v>
      </c>
      <c r="N160" s="39">
        <v>5.13</v>
      </c>
      <c r="O160" s="25">
        <f t="shared" si="89"/>
        <v>0.3125</v>
      </c>
      <c r="P160" s="25">
        <f t="shared" si="90"/>
        <v>3.7771428571428571</v>
      </c>
      <c r="Q160" s="54" t="s">
        <v>52</v>
      </c>
      <c r="R160" s="6">
        <f>VLOOKUP(Q160,VLookup!$A$3:$B$15,2,FALSE)</f>
        <v>1.75</v>
      </c>
      <c r="S160" s="6">
        <f t="shared" si="91"/>
        <v>0.11931818181818182</v>
      </c>
      <c r="T160" s="13">
        <f t="shared" si="92"/>
        <v>1.75</v>
      </c>
      <c r="U160" s="43">
        <v>7</v>
      </c>
      <c r="V160" s="25">
        <f t="shared" si="93"/>
        <v>0.57954545454545459</v>
      </c>
      <c r="W160" s="25">
        <f t="shared" si="94"/>
        <v>6.1621621621621632</v>
      </c>
      <c r="Z160" s="10" t="str">
        <f t="shared" si="95"/>
        <v/>
      </c>
      <c r="AA160" s="13" t="str">
        <f t="shared" si="96"/>
        <v/>
      </c>
      <c r="AB160" s="43" t="s">
        <v>59</v>
      </c>
      <c r="AC160" s="25">
        <f>VLOOKUP(AB160,VLookup!$A$3:$B$15,2,FALSE)</f>
        <v>6.25</v>
      </c>
      <c r="AD160" s="25">
        <f t="shared" si="100"/>
        <v>0.27272727272727271</v>
      </c>
      <c r="AE160" s="25">
        <f t="shared" si="97"/>
        <v>3.4763313609467454</v>
      </c>
      <c r="AF160" s="39">
        <v>3.5</v>
      </c>
      <c r="AG160" s="25">
        <f t="shared" si="101"/>
        <v>0.27840909090909094</v>
      </c>
      <c r="AH160" s="25">
        <f t="shared" si="98"/>
        <v>3.6520376175548592</v>
      </c>
      <c r="AI160" s="39" t="s">
        <v>52</v>
      </c>
      <c r="AJ160" s="25">
        <f>VLOOKUP(AI160,VLookup!$A$3:$B$15,2,FALSE)</f>
        <v>1.75</v>
      </c>
      <c r="AK160" s="25">
        <f t="shared" si="102"/>
        <v>3.4482758620689655E-2</v>
      </c>
      <c r="AL160" s="36">
        <f t="shared" si="82"/>
        <v>1.2694610778443114</v>
      </c>
      <c r="AM160" s="102">
        <v>136</v>
      </c>
      <c r="AN160" s="106">
        <v>42</v>
      </c>
      <c r="AO160" s="25">
        <f t="shared" si="103"/>
        <v>0.23863636363636365</v>
      </c>
      <c r="AP160" s="36">
        <f t="shared" si="104"/>
        <v>3.1085714285714285</v>
      </c>
    </row>
    <row r="161" spans="1:42" x14ac:dyDescent="0.25">
      <c r="A161" s="83"/>
      <c r="B161" t="s">
        <v>219</v>
      </c>
      <c r="C161" s="52">
        <f t="shared" si="99"/>
        <v>4.8318743389137291</v>
      </c>
      <c r="D161" s="31">
        <v>6.8890000000000002</v>
      </c>
      <c r="E161" s="25">
        <f t="shared" si="83"/>
        <v>0.38068181818181818</v>
      </c>
      <c r="F161" s="25">
        <f t="shared" si="84"/>
        <v>4.394285714285715</v>
      </c>
      <c r="G161" s="56" t="s">
        <v>56</v>
      </c>
      <c r="H161" s="65">
        <f>VLOOKUP(G161,VLookup!$A$3:$B$15,2,FALSE)</f>
        <v>5.5</v>
      </c>
      <c r="I161" s="65">
        <f t="shared" si="85"/>
        <v>0.23295454545454547</v>
      </c>
      <c r="J161" s="66">
        <f t="shared" si="86"/>
        <v>3.1545454545454548</v>
      </c>
      <c r="K161" s="54">
        <v>8.6999999999999993</v>
      </c>
      <c r="L161" s="8">
        <f t="shared" si="87"/>
        <v>0.82954545454545459</v>
      </c>
      <c r="M161" s="8">
        <f t="shared" si="88"/>
        <v>8.4571428571428591</v>
      </c>
      <c r="N161" s="39">
        <v>5.55</v>
      </c>
      <c r="O161" s="25">
        <f t="shared" si="89"/>
        <v>0.45454545454545453</v>
      </c>
      <c r="P161" s="25">
        <f t="shared" si="90"/>
        <v>5.0628571428571432</v>
      </c>
      <c r="Q161" s="54" t="s">
        <v>58</v>
      </c>
      <c r="R161" s="6">
        <f>VLOOKUP(Q161,VLookup!$A$3:$B$15,2,FALSE)</f>
        <v>2.5</v>
      </c>
      <c r="S161" s="6">
        <f t="shared" si="91"/>
        <v>0.19602272727272727</v>
      </c>
      <c r="T161" s="13">
        <f t="shared" si="92"/>
        <v>2.5</v>
      </c>
      <c r="U161" s="43">
        <v>6</v>
      </c>
      <c r="V161" s="25">
        <f t="shared" si="93"/>
        <v>0.22727272727272727</v>
      </c>
      <c r="W161" s="25">
        <f t="shared" si="94"/>
        <v>2.8108108108108105</v>
      </c>
      <c r="X161" s="54" t="s">
        <v>55</v>
      </c>
      <c r="Y161" s="10">
        <f>VLOOKUP(X161,VLookup!$A$3:$B$15,2,FALSE)</f>
        <v>4.75</v>
      </c>
      <c r="Z161" s="10">
        <f t="shared" si="95"/>
        <v>0.19551282051282051</v>
      </c>
      <c r="AA161" s="13">
        <f t="shared" si="96"/>
        <v>2.7058823529411766</v>
      </c>
      <c r="AB161" s="43" t="s">
        <v>63</v>
      </c>
      <c r="AC161" s="25">
        <f>VLOOKUP(AB161,VLookup!$A$3:$B$15,2,FALSE)</f>
        <v>9.25</v>
      </c>
      <c r="AD161" s="25">
        <f t="shared" si="100"/>
        <v>0.86647727272727271</v>
      </c>
      <c r="AE161" s="25">
        <f t="shared" si="97"/>
        <v>9.0414201183431953</v>
      </c>
      <c r="AF161" s="39">
        <v>3.5</v>
      </c>
      <c r="AG161" s="25">
        <f t="shared" si="101"/>
        <v>0.27840909090909094</v>
      </c>
      <c r="AH161" s="25">
        <f t="shared" si="98"/>
        <v>3.6520376175548592</v>
      </c>
      <c r="AI161" s="39" t="s">
        <v>56</v>
      </c>
      <c r="AJ161" s="25">
        <f>VLOOKUP(AI161,VLookup!$A$3:$B$15,2,FALSE)</f>
        <v>5.5</v>
      </c>
      <c r="AK161" s="25">
        <f t="shared" si="102"/>
        <v>0.45402298850574713</v>
      </c>
      <c r="AL161" s="36">
        <f t="shared" si="82"/>
        <v>5.203592814371258</v>
      </c>
      <c r="AM161" s="102">
        <v>39</v>
      </c>
      <c r="AN161" s="106">
        <v>138</v>
      </c>
      <c r="AO161" s="25">
        <f t="shared" si="103"/>
        <v>0.78409090909090906</v>
      </c>
      <c r="AP161" s="36">
        <f t="shared" si="104"/>
        <v>8.0457142857142863</v>
      </c>
    </row>
    <row r="162" spans="1:42" x14ac:dyDescent="0.25">
      <c r="A162" s="83"/>
      <c r="B162" t="s">
        <v>220</v>
      </c>
      <c r="C162" s="52">
        <f t="shared" si="99"/>
        <v>6.3238993702594106</v>
      </c>
      <c r="D162" s="31">
        <v>7.9329999999999998</v>
      </c>
      <c r="E162" s="25">
        <f t="shared" si="83"/>
        <v>0.80397727272727271</v>
      </c>
      <c r="F162" s="25">
        <f t="shared" si="84"/>
        <v>8.225714285714286</v>
      </c>
      <c r="G162" s="56" t="s">
        <v>57</v>
      </c>
      <c r="H162" s="65">
        <f>VLOOKUP(G162,VLookup!$A$3:$B$15,2,FALSE)</f>
        <v>7</v>
      </c>
      <c r="I162" s="65">
        <f t="shared" si="85"/>
        <v>0.48011363636363635</v>
      </c>
      <c r="J162" s="66">
        <f t="shared" si="86"/>
        <v>5.5272727272727273</v>
      </c>
      <c r="K162" s="54">
        <v>8.6</v>
      </c>
      <c r="L162" s="8">
        <f t="shared" si="87"/>
        <v>0.75284090909090906</v>
      </c>
      <c r="M162" s="8">
        <f t="shared" si="88"/>
        <v>7.7628571428571425</v>
      </c>
      <c r="N162" s="39">
        <v>6</v>
      </c>
      <c r="O162" s="25">
        <f t="shared" si="89"/>
        <v>0.64488636363636365</v>
      </c>
      <c r="P162" s="25">
        <f t="shared" si="90"/>
        <v>6.7857142857142856</v>
      </c>
      <c r="Q162" s="54" t="s">
        <v>63</v>
      </c>
      <c r="R162" s="6">
        <f>VLOOKUP(Q162,VLookup!$A$3:$B$15,2,FALSE)</f>
        <v>9.25</v>
      </c>
      <c r="S162" s="6">
        <f t="shared" si="91"/>
        <v>0.88636363636363635</v>
      </c>
      <c r="T162" s="13">
        <f t="shared" si="92"/>
        <v>9.25</v>
      </c>
      <c r="U162" s="43">
        <v>9</v>
      </c>
      <c r="V162" s="25">
        <f t="shared" si="93"/>
        <v>0.98295454545454541</v>
      </c>
      <c r="W162" s="25">
        <f t="shared" si="94"/>
        <v>10</v>
      </c>
      <c r="X162" s="54" t="s">
        <v>56</v>
      </c>
      <c r="Y162" s="10">
        <f>VLOOKUP(X162,VLookup!$A$3:$B$15,2,FALSE)</f>
        <v>5.5</v>
      </c>
      <c r="Z162" s="10">
        <f t="shared" si="95"/>
        <v>0.26282051282051283</v>
      </c>
      <c r="AA162" s="13">
        <f t="shared" si="96"/>
        <v>3.3235294117647056</v>
      </c>
      <c r="AB162" s="43" t="s">
        <v>56</v>
      </c>
      <c r="AC162" s="25">
        <f>VLOOKUP(AB162,VLookup!$A$3:$B$15,2,FALSE)</f>
        <v>5.5</v>
      </c>
      <c r="AD162" s="25">
        <f t="shared" si="100"/>
        <v>0.18465909090909091</v>
      </c>
      <c r="AE162" s="25">
        <f t="shared" si="97"/>
        <v>2.6508875739644973</v>
      </c>
      <c r="AF162" s="39">
        <v>3</v>
      </c>
      <c r="AG162" s="25">
        <f t="shared" si="101"/>
        <v>0.14204545454545456</v>
      </c>
      <c r="AH162" s="25">
        <f t="shared" si="98"/>
        <v>2.2978056426332287</v>
      </c>
      <c r="AI162" s="39" t="s">
        <v>59</v>
      </c>
      <c r="AJ162" s="25">
        <f>VLOOKUP(AI162,VLookup!$A$3:$B$15,2,FALSE)</f>
        <v>6.25</v>
      </c>
      <c r="AK162" s="25">
        <f t="shared" si="102"/>
        <v>0.54022988505747127</v>
      </c>
      <c r="AL162" s="36">
        <f t="shared" si="82"/>
        <v>6.0119760479041915</v>
      </c>
      <c r="AM162" s="102">
        <v>52</v>
      </c>
      <c r="AN162" s="106">
        <v>125</v>
      </c>
      <c r="AO162" s="25">
        <f t="shared" si="103"/>
        <v>0.71022727272727271</v>
      </c>
      <c r="AP162" s="36">
        <f t="shared" si="104"/>
        <v>7.3771428571428563</v>
      </c>
    </row>
    <row r="163" spans="1:42" x14ac:dyDescent="0.25">
      <c r="A163" s="83"/>
      <c r="B163" t="s">
        <v>221</v>
      </c>
      <c r="C163" s="52">
        <f t="shared" si="99"/>
        <v>6.8408743114888573</v>
      </c>
      <c r="D163" s="31">
        <v>6.9290000000000003</v>
      </c>
      <c r="E163" s="25">
        <f t="shared" si="83"/>
        <v>0.41477272727272729</v>
      </c>
      <c r="F163" s="25">
        <f t="shared" si="84"/>
        <v>4.7028571428571428</v>
      </c>
      <c r="G163" s="56" t="s">
        <v>57</v>
      </c>
      <c r="H163" s="65">
        <f>VLOOKUP(G163,VLookup!$A$3:$B$15,2,FALSE)</f>
        <v>7</v>
      </c>
      <c r="I163" s="65">
        <f t="shared" si="85"/>
        <v>0.48011363636363635</v>
      </c>
      <c r="J163" s="66">
        <f t="shared" si="86"/>
        <v>5.5272727272727273</v>
      </c>
      <c r="K163" s="54">
        <v>8.6</v>
      </c>
      <c r="L163" s="8">
        <f t="shared" si="87"/>
        <v>0.75284090909090906</v>
      </c>
      <c r="M163" s="8">
        <f t="shared" si="88"/>
        <v>7.7628571428571425</v>
      </c>
      <c r="N163" s="39">
        <v>5.88</v>
      </c>
      <c r="O163" s="25">
        <f t="shared" si="89"/>
        <v>0.58522727272727271</v>
      </c>
      <c r="P163" s="25">
        <f t="shared" si="90"/>
        <v>6.2457142857142847</v>
      </c>
      <c r="Q163" s="54" t="s">
        <v>61</v>
      </c>
      <c r="R163" s="6">
        <f>VLOOKUP(Q163,VLookup!$A$3:$B$15,2,FALSE)</f>
        <v>7.75</v>
      </c>
      <c r="S163" s="6">
        <f t="shared" si="91"/>
        <v>0.73295454545454541</v>
      </c>
      <c r="T163" s="13">
        <f t="shared" si="92"/>
        <v>7.7499999999999991</v>
      </c>
      <c r="U163" s="43">
        <v>8</v>
      </c>
      <c r="V163" s="25">
        <f t="shared" si="93"/>
        <v>0.86931818181818188</v>
      </c>
      <c r="W163" s="25">
        <f t="shared" si="94"/>
        <v>8.9189189189189193</v>
      </c>
      <c r="Z163" s="10" t="str">
        <f t="shared" si="95"/>
        <v/>
      </c>
      <c r="AA163" s="13" t="str">
        <f t="shared" si="96"/>
        <v/>
      </c>
      <c r="AB163" s="43" t="s">
        <v>63</v>
      </c>
      <c r="AC163" s="25">
        <f>VLOOKUP(AB163,VLookup!$A$3:$B$15,2,FALSE)</f>
        <v>9.25</v>
      </c>
      <c r="AD163" s="25">
        <f t="shared" si="100"/>
        <v>0.86647727272727271</v>
      </c>
      <c r="AE163" s="25">
        <f t="shared" si="97"/>
        <v>9.0414201183431953</v>
      </c>
      <c r="AF163" s="39">
        <v>4.5</v>
      </c>
      <c r="AG163" s="25">
        <f t="shared" si="101"/>
        <v>0.74715909090909094</v>
      </c>
      <c r="AH163" s="25">
        <f t="shared" si="98"/>
        <v>8.3072100313479638</v>
      </c>
      <c r="AI163" s="39" t="s">
        <v>56</v>
      </c>
      <c r="AJ163" s="25">
        <f>VLOOKUP(AI163,VLookup!$A$3:$B$15,2,FALSE)</f>
        <v>5.5</v>
      </c>
      <c r="AK163" s="25">
        <f t="shared" si="102"/>
        <v>0.45402298850574713</v>
      </c>
      <c r="AL163" s="36">
        <f t="shared" si="82"/>
        <v>5.203592814371258</v>
      </c>
      <c r="AM163" s="102">
        <v>99</v>
      </c>
      <c r="AN163" s="106">
        <v>79</v>
      </c>
      <c r="AO163" s="25">
        <f t="shared" si="103"/>
        <v>0.44886363636363635</v>
      </c>
      <c r="AP163" s="36">
        <f t="shared" si="104"/>
        <v>5.0114285714285716</v>
      </c>
    </row>
    <row r="164" spans="1:42" x14ac:dyDescent="0.25">
      <c r="A164" s="83"/>
      <c r="B164" t="s">
        <v>222</v>
      </c>
      <c r="C164" s="52">
        <f t="shared" si="99"/>
        <v>4.3075475173056139</v>
      </c>
      <c r="D164" s="31">
        <v>7.2140000000000004</v>
      </c>
      <c r="E164" s="25">
        <f t="shared" si="83"/>
        <v>0.52272727272727271</v>
      </c>
      <c r="F164" s="25">
        <f t="shared" si="84"/>
        <v>5.6799999999999988</v>
      </c>
      <c r="G164" s="56" t="s">
        <v>51</v>
      </c>
      <c r="H164" s="65">
        <f>VLOOKUP(G164,VLookup!$A$3:$B$15,2,FALSE)</f>
        <v>1</v>
      </c>
      <c r="I164" s="65">
        <f t="shared" si="85"/>
        <v>8.5227272727272721E-3</v>
      </c>
      <c r="J164" s="66">
        <f t="shared" si="86"/>
        <v>1</v>
      </c>
      <c r="K164" s="54">
        <v>8.4</v>
      </c>
      <c r="L164" s="8">
        <f t="shared" si="87"/>
        <v>0.57954545454545459</v>
      </c>
      <c r="M164" s="8">
        <f t="shared" si="88"/>
        <v>6.1942857142857148</v>
      </c>
      <c r="N164" s="39">
        <v>3.83</v>
      </c>
      <c r="O164" s="25">
        <f t="shared" si="89"/>
        <v>9.375E-2</v>
      </c>
      <c r="P164" s="25">
        <f t="shared" si="90"/>
        <v>1.7971428571428572</v>
      </c>
      <c r="Q164" s="54" t="s">
        <v>58</v>
      </c>
      <c r="R164" s="6">
        <f>VLOOKUP(Q164,VLookup!$A$3:$B$15,2,FALSE)</f>
        <v>2.5</v>
      </c>
      <c r="S164" s="6">
        <f t="shared" si="91"/>
        <v>0.19602272727272727</v>
      </c>
      <c r="T164" s="13">
        <f t="shared" si="92"/>
        <v>2.5</v>
      </c>
      <c r="U164" s="43">
        <v>6</v>
      </c>
      <c r="V164" s="25">
        <f t="shared" si="93"/>
        <v>0.22727272727272727</v>
      </c>
      <c r="W164" s="25">
        <f t="shared" si="94"/>
        <v>2.8108108108108105</v>
      </c>
      <c r="X164" s="54" t="s">
        <v>63</v>
      </c>
      <c r="Y164" s="10">
        <f>VLOOKUP(X164,VLookup!$A$3:$B$15,2,FALSE)</f>
        <v>9.25</v>
      </c>
      <c r="Z164" s="10">
        <f t="shared" si="95"/>
        <v>0.91346153846153844</v>
      </c>
      <c r="AA164" s="13">
        <f t="shared" si="96"/>
        <v>9.2941176470588225</v>
      </c>
      <c r="AB164" s="43" t="s">
        <v>54</v>
      </c>
      <c r="AC164" s="25">
        <f>VLOOKUP(AB164,VLookup!$A$3:$B$15,2,FALSE)</f>
        <v>4</v>
      </c>
      <c r="AD164" s="25">
        <f t="shared" si="100"/>
        <v>4.8295454545454544E-2</v>
      </c>
      <c r="AE164" s="25">
        <f t="shared" si="97"/>
        <v>1.3727810650887573</v>
      </c>
      <c r="AF164" s="39">
        <v>4.5</v>
      </c>
      <c r="AG164" s="25">
        <f t="shared" si="101"/>
        <v>0.74715909090909094</v>
      </c>
      <c r="AH164" s="25">
        <f t="shared" si="98"/>
        <v>8.3072100313479638</v>
      </c>
      <c r="AI164" s="39" t="s">
        <v>62</v>
      </c>
      <c r="AJ164" s="25">
        <f>VLOOKUP(AI164,VLookup!$A$3:$B$15,2,FALSE)</f>
        <v>8.5</v>
      </c>
      <c r="AK164" s="25">
        <f t="shared" si="102"/>
        <v>0.79885057471264365</v>
      </c>
      <c r="AL164" s="36">
        <f t="shared" si="82"/>
        <v>8.4371257485029947</v>
      </c>
      <c r="AM164" s="102">
        <v>164</v>
      </c>
      <c r="AN164" s="106">
        <v>14</v>
      </c>
      <c r="AO164" s="25">
        <f t="shared" si="103"/>
        <v>7.9545454545454544E-2</v>
      </c>
      <c r="AP164" s="36">
        <f t="shared" si="104"/>
        <v>1.6685714285714286</v>
      </c>
    </row>
    <row r="165" spans="1:42" x14ac:dyDescent="0.25">
      <c r="A165" s="83"/>
      <c r="B165" t="s">
        <v>223</v>
      </c>
      <c r="C165" s="52">
        <f t="shared" si="99"/>
        <v>8.4764222273390146</v>
      </c>
      <c r="D165" s="31">
        <v>8.6</v>
      </c>
      <c r="E165" s="25">
        <f t="shared" si="83"/>
        <v>0.97727272727272729</v>
      </c>
      <c r="F165" s="25">
        <f t="shared" si="84"/>
        <v>9.7942857142857154</v>
      </c>
      <c r="G165" s="56" t="s">
        <v>60</v>
      </c>
      <c r="H165" s="65">
        <f>VLOOKUP(G165,VLookup!$A$3:$B$15,2,FALSE)</f>
        <v>10</v>
      </c>
      <c r="I165" s="65">
        <f t="shared" si="85"/>
        <v>0.94602272727272729</v>
      </c>
      <c r="J165" s="66">
        <f t="shared" si="86"/>
        <v>10</v>
      </c>
      <c r="K165" s="54">
        <v>8.6999999999999993</v>
      </c>
      <c r="L165" s="8">
        <f t="shared" si="87"/>
        <v>0.82954545454545459</v>
      </c>
      <c r="M165" s="8">
        <f t="shared" si="88"/>
        <v>8.4571428571428591</v>
      </c>
      <c r="N165" s="39">
        <v>5.57</v>
      </c>
      <c r="O165" s="25">
        <f t="shared" si="89"/>
        <v>0.46590909090909088</v>
      </c>
      <c r="P165" s="25">
        <f t="shared" si="90"/>
        <v>5.1657142857142855</v>
      </c>
      <c r="Q165" s="54" t="s">
        <v>63</v>
      </c>
      <c r="R165" s="6">
        <f>VLOOKUP(Q165,VLookup!$A$3:$B$15,2,FALSE)</f>
        <v>9.25</v>
      </c>
      <c r="S165" s="6">
        <f t="shared" si="91"/>
        <v>0.88636363636363635</v>
      </c>
      <c r="T165" s="13">
        <f t="shared" si="92"/>
        <v>9.25</v>
      </c>
      <c r="U165" s="43">
        <v>8</v>
      </c>
      <c r="V165" s="25">
        <f t="shared" si="93"/>
        <v>0.86931818181818188</v>
      </c>
      <c r="W165" s="25">
        <f t="shared" si="94"/>
        <v>8.9189189189189193</v>
      </c>
      <c r="X165" s="54" t="s">
        <v>59</v>
      </c>
      <c r="Y165" s="10">
        <f>VLOOKUP(X165,VLookup!$A$3:$B$15,2,FALSE)</f>
        <v>6.25</v>
      </c>
      <c r="Z165" s="10">
        <f t="shared" si="95"/>
        <v>0.34615384615384615</v>
      </c>
      <c r="AA165" s="13">
        <f t="shared" si="96"/>
        <v>4.0882352941176467</v>
      </c>
      <c r="AB165" s="43" t="s">
        <v>60</v>
      </c>
      <c r="AC165" s="25">
        <f>VLOOKUP(AB165,VLookup!$A$3:$B$15,2,FALSE)</f>
        <v>10</v>
      </c>
      <c r="AD165" s="25">
        <f t="shared" si="100"/>
        <v>0.96875</v>
      </c>
      <c r="AE165" s="25">
        <f t="shared" si="97"/>
        <v>10</v>
      </c>
      <c r="AF165" s="39">
        <v>4</v>
      </c>
      <c r="AG165" s="25">
        <f t="shared" si="101"/>
        <v>0.51704545454545459</v>
      </c>
      <c r="AH165" s="25">
        <f t="shared" si="98"/>
        <v>6.0219435736677118</v>
      </c>
      <c r="AI165" s="39" t="s">
        <v>63</v>
      </c>
      <c r="AJ165" s="25">
        <f>VLOOKUP(AI165,VLookup!$A$3:$B$15,2,FALSE)</f>
        <v>9.25</v>
      </c>
      <c r="AK165" s="25">
        <f t="shared" si="102"/>
        <v>0.88505747126436785</v>
      </c>
      <c r="AL165" s="36">
        <f t="shared" si="82"/>
        <v>9.2455089820359291</v>
      </c>
      <c r="AM165" s="102">
        <v>12</v>
      </c>
      <c r="AN165" s="106">
        <v>165</v>
      </c>
      <c r="AO165" s="25">
        <f t="shared" si="103"/>
        <v>0.9375</v>
      </c>
      <c r="AP165" s="36">
        <f t="shared" si="104"/>
        <v>9.4342857142857142</v>
      </c>
    </row>
    <row r="166" spans="1:42" x14ac:dyDescent="0.25">
      <c r="A166" s="83"/>
      <c r="B166" t="s">
        <v>224</v>
      </c>
      <c r="C166" s="52">
        <f t="shared" si="99"/>
        <v>8.1239660423448274</v>
      </c>
      <c r="D166" s="31">
        <v>8.6920000000000002</v>
      </c>
      <c r="E166" s="25">
        <f t="shared" si="83"/>
        <v>0.99147727272727271</v>
      </c>
      <c r="F166" s="25">
        <f t="shared" si="84"/>
        <v>9.9228571428571417</v>
      </c>
      <c r="G166" s="56" t="s">
        <v>62</v>
      </c>
      <c r="H166" s="65">
        <f>VLOOKUP(G166,VLookup!$A$3:$B$15,2,FALSE)</f>
        <v>8.5</v>
      </c>
      <c r="I166" s="65">
        <f t="shared" si="85"/>
        <v>0.72443181818181812</v>
      </c>
      <c r="J166" s="66">
        <f t="shared" si="86"/>
        <v>7.8727272727272721</v>
      </c>
      <c r="K166" s="54">
        <v>8.8000000000000007</v>
      </c>
      <c r="L166" s="8">
        <f t="shared" si="87"/>
        <v>0.88920454545454541</v>
      </c>
      <c r="M166" s="8">
        <f t="shared" si="88"/>
        <v>8.9971428571428582</v>
      </c>
      <c r="N166" s="39">
        <v>6.5</v>
      </c>
      <c r="O166" s="25">
        <f t="shared" si="89"/>
        <v>0.80965909090909083</v>
      </c>
      <c r="P166" s="25">
        <f t="shared" si="90"/>
        <v>8.2771428571428558</v>
      </c>
      <c r="Q166" s="54" t="s">
        <v>63</v>
      </c>
      <c r="R166" s="6">
        <f>VLOOKUP(Q166,VLookup!$A$3:$B$15,2,FALSE)</f>
        <v>9.25</v>
      </c>
      <c r="S166" s="6">
        <f t="shared" si="91"/>
        <v>0.88636363636363635</v>
      </c>
      <c r="T166" s="13">
        <f t="shared" si="92"/>
        <v>9.25</v>
      </c>
      <c r="U166" s="43">
        <v>8</v>
      </c>
      <c r="V166" s="25">
        <f t="shared" si="93"/>
        <v>0.86931818181818188</v>
      </c>
      <c r="W166" s="25">
        <f t="shared" si="94"/>
        <v>8.9189189189189193</v>
      </c>
      <c r="X166" s="54" t="s">
        <v>57</v>
      </c>
      <c r="Y166" s="10">
        <f>VLOOKUP(X166,VLookup!$A$3:$B$15,2,FALSE)</f>
        <v>7</v>
      </c>
      <c r="Z166" s="10">
        <f t="shared" si="95"/>
        <v>0.52243589743589736</v>
      </c>
      <c r="AA166" s="13">
        <f t="shared" si="96"/>
        <v>5.7058823529411757</v>
      </c>
      <c r="AB166" s="43" t="s">
        <v>62</v>
      </c>
      <c r="AC166" s="25">
        <f>VLOOKUP(AB166,VLookup!$A$3:$B$15,2,FALSE)</f>
        <v>8.5</v>
      </c>
      <c r="AD166" s="25">
        <f t="shared" si="100"/>
        <v>0.71306818181818188</v>
      </c>
      <c r="AE166" s="25">
        <f t="shared" si="97"/>
        <v>7.603550295857989</v>
      </c>
      <c r="AF166" s="39">
        <v>4</v>
      </c>
      <c r="AG166" s="25">
        <f t="shared" si="101"/>
        <v>0.51704545454545459</v>
      </c>
      <c r="AH166" s="25">
        <f t="shared" si="98"/>
        <v>6.0219435736677118</v>
      </c>
      <c r="AI166" s="39" t="s">
        <v>62</v>
      </c>
      <c r="AJ166" s="25">
        <f>VLOOKUP(AI166,VLookup!$A$3:$B$15,2,FALSE)</f>
        <v>8.5</v>
      </c>
      <c r="AK166" s="25">
        <f t="shared" si="102"/>
        <v>0.79885057471264365</v>
      </c>
      <c r="AL166" s="36">
        <f t="shared" si="82"/>
        <v>8.4371257485029947</v>
      </c>
      <c r="AM166" s="102">
        <v>45</v>
      </c>
      <c r="AN166" s="106">
        <v>132</v>
      </c>
      <c r="AO166" s="25">
        <f t="shared" si="103"/>
        <v>0.75</v>
      </c>
      <c r="AP166" s="36">
        <f t="shared" si="104"/>
        <v>7.7371428571428567</v>
      </c>
    </row>
    <row r="167" spans="1:42" x14ac:dyDescent="0.25">
      <c r="A167" s="83"/>
      <c r="B167" t="s">
        <v>225</v>
      </c>
      <c r="C167" s="52">
        <f t="shared" si="99"/>
        <v>5.8196305600996947</v>
      </c>
      <c r="D167" s="31">
        <v>7.3</v>
      </c>
      <c r="E167" s="25">
        <f t="shared" si="83"/>
        <v>0.55397727272727271</v>
      </c>
      <c r="F167" s="25">
        <f t="shared" si="84"/>
        <v>5.9628571428571417</v>
      </c>
      <c r="G167" s="56" t="s">
        <v>61</v>
      </c>
      <c r="H167" s="65">
        <f>VLOOKUP(G167,VLookup!$A$3:$B$15,2,FALSE)</f>
        <v>7.75</v>
      </c>
      <c r="I167" s="65">
        <f t="shared" si="85"/>
        <v>0.62215909090909083</v>
      </c>
      <c r="J167" s="66">
        <f t="shared" si="86"/>
        <v>6.8909090909090898</v>
      </c>
      <c r="K167" s="54">
        <v>8.6999999999999993</v>
      </c>
      <c r="L167" s="8">
        <f t="shared" si="87"/>
        <v>0.82954545454545459</v>
      </c>
      <c r="M167" s="8">
        <f t="shared" si="88"/>
        <v>8.4571428571428591</v>
      </c>
      <c r="N167" s="39">
        <v>5.5</v>
      </c>
      <c r="O167" s="25">
        <f t="shared" si="89"/>
        <v>0.41761363636363635</v>
      </c>
      <c r="P167" s="25">
        <f t="shared" si="90"/>
        <v>4.7285714285714295</v>
      </c>
      <c r="Q167" s="54" t="s">
        <v>53</v>
      </c>
      <c r="R167" s="6">
        <f>VLOOKUP(Q167,VLookup!$A$3:$B$15,2,FALSE)</f>
        <v>3.25</v>
      </c>
      <c r="S167" s="6">
        <f t="shared" si="91"/>
        <v>0.27272727272727271</v>
      </c>
      <c r="T167" s="13">
        <f t="shared" si="92"/>
        <v>3.2499999999999996</v>
      </c>
      <c r="U167" s="43">
        <v>6</v>
      </c>
      <c r="V167" s="25">
        <f t="shared" si="93"/>
        <v>0.22727272727272727</v>
      </c>
      <c r="W167" s="25">
        <f t="shared" si="94"/>
        <v>2.8108108108108105</v>
      </c>
      <c r="Z167" s="10" t="str">
        <f t="shared" si="95"/>
        <v/>
      </c>
      <c r="AA167" s="13" t="str">
        <f t="shared" si="96"/>
        <v/>
      </c>
      <c r="AB167" s="43" t="s">
        <v>62</v>
      </c>
      <c r="AC167" s="25">
        <f>VLOOKUP(AB167,VLookup!$A$3:$B$15,2,FALSE)</f>
        <v>8.5</v>
      </c>
      <c r="AD167" s="25">
        <f t="shared" si="100"/>
        <v>0.71306818181818188</v>
      </c>
      <c r="AE167" s="25">
        <f t="shared" si="97"/>
        <v>7.603550295857989</v>
      </c>
      <c r="AF167" s="39">
        <v>3.5</v>
      </c>
      <c r="AG167" s="25">
        <f t="shared" si="101"/>
        <v>0.27840909090909094</v>
      </c>
      <c r="AH167" s="25">
        <f t="shared" si="98"/>
        <v>3.6520376175548592</v>
      </c>
      <c r="AI167" s="39" t="s">
        <v>59</v>
      </c>
      <c r="AJ167" s="25">
        <f>VLOOKUP(AI167,VLookup!$A$3:$B$15,2,FALSE)</f>
        <v>6.25</v>
      </c>
      <c r="AK167" s="25">
        <f t="shared" si="102"/>
        <v>0.54022988505747127</v>
      </c>
      <c r="AL167" s="36">
        <f t="shared" si="82"/>
        <v>6.0119760479041915</v>
      </c>
      <c r="AM167" s="102">
        <v>26</v>
      </c>
      <c r="AN167" s="106">
        <v>151</v>
      </c>
      <c r="AO167" s="25">
        <f t="shared" si="103"/>
        <v>0.85795454545454541</v>
      </c>
      <c r="AP167" s="36">
        <f t="shared" si="104"/>
        <v>8.7142857142857153</v>
      </c>
    </row>
    <row r="168" spans="1:42" x14ac:dyDescent="0.25">
      <c r="A168" s="83"/>
      <c r="B168" t="s">
        <v>226</v>
      </c>
      <c r="C168" s="52">
        <f t="shared" si="99"/>
        <v>6.9413971005491799</v>
      </c>
      <c r="D168" s="31">
        <v>8.1999999999999993</v>
      </c>
      <c r="E168" s="25">
        <f t="shared" si="83"/>
        <v>0.88636363636363646</v>
      </c>
      <c r="F168" s="25">
        <f t="shared" si="84"/>
        <v>8.9714285714285715</v>
      </c>
      <c r="G168" s="56" t="s">
        <v>59</v>
      </c>
      <c r="H168" s="65">
        <f>VLOOKUP(G168,VLookup!$A$3:$B$15,2,FALSE)</f>
        <v>6.25</v>
      </c>
      <c r="I168" s="65">
        <f t="shared" si="85"/>
        <v>0.32954545454545453</v>
      </c>
      <c r="J168" s="66">
        <f t="shared" si="86"/>
        <v>4.0818181818181811</v>
      </c>
      <c r="K168" s="54">
        <v>8.9</v>
      </c>
      <c r="L168" s="8">
        <f t="shared" si="87"/>
        <v>0.92897727272727271</v>
      </c>
      <c r="M168" s="8">
        <f t="shared" si="88"/>
        <v>9.3571428571428559</v>
      </c>
      <c r="N168" s="39">
        <v>7.02</v>
      </c>
      <c r="O168" s="25">
        <f t="shared" si="89"/>
        <v>0.94886363636363635</v>
      </c>
      <c r="P168" s="25">
        <f t="shared" si="90"/>
        <v>9.5371428571428574</v>
      </c>
      <c r="Q168" s="54" t="s">
        <v>55</v>
      </c>
      <c r="R168" s="6">
        <f>VLOOKUP(Q168,VLookup!$A$3:$B$15,2,FALSE)</f>
        <v>4.75</v>
      </c>
      <c r="S168" s="6">
        <f t="shared" si="91"/>
        <v>0.42613636363636365</v>
      </c>
      <c r="T168" s="13">
        <f t="shared" si="92"/>
        <v>4.75</v>
      </c>
      <c r="U168" s="43">
        <v>6</v>
      </c>
      <c r="V168" s="25">
        <f t="shared" si="93"/>
        <v>0.22727272727272727</v>
      </c>
      <c r="W168" s="25">
        <f t="shared" si="94"/>
        <v>2.8108108108108105</v>
      </c>
      <c r="X168" s="54" t="s">
        <v>62</v>
      </c>
      <c r="Y168" s="10">
        <f>VLOOKUP(X168,VLookup!$A$3:$B$15,2,FALSE)</f>
        <v>8.5</v>
      </c>
      <c r="Z168" s="10">
        <f t="shared" si="95"/>
        <v>0.81730769230769229</v>
      </c>
      <c r="AA168" s="13">
        <f t="shared" si="96"/>
        <v>8.4117647058823515</v>
      </c>
      <c r="AB168" s="43" t="s">
        <v>57</v>
      </c>
      <c r="AC168" s="25">
        <f>VLOOKUP(AB168,VLookup!$A$3:$B$15,2,FALSE)</f>
        <v>7</v>
      </c>
      <c r="AD168" s="25">
        <f t="shared" si="100"/>
        <v>0.37784090909090906</v>
      </c>
      <c r="AE168" s="25">
        <f t="shared" si="97"/>
        <v>4.4615384615384617</v>
      </c>
      <c r="AF168" s="39">
        <v>4</v>
      </c>
      <c r="AG168" s="25">
        <f t="shared" si="101"/>
        <v>0.51704545454545459</v>
      </c>
      <c r="AH168" s="25">
        <f t="shared" si="98"/>
        <v>6.0219435736677118</v>
      </c>
      <c r="AI168" s="39" t="s">
        <v>63</v>
      </c>
      <c r="AJ168" s="25">
        <f>VLOOKUP(AI168,VLookup!$A$3:$B$15,2,FALSE)</f>
        <v>9.25</v>
      </c>
      <c r="AK168" s="25">
        <f t="shared" si="102"/>
        <v>0.88505747126436785</v>
      </c>
      <c r="AL168" s="36">
        <f t="shared" ref="AL168:AL200" si="105">IFERROR(1+(AK168-MIN($AK$25:$AK$200))*(10-1)/(MAX($AK$25:$AK$200)-MIN($AK$25:$AK$200)),"")</f>
        <v>9.2455089820359291</v>
      </c>
      <c r="AM168" s="102">
        <v>56</v>
      </c>
      <c r="AN168" s="106">
        <v>121</v>
      </c>
      <c r="AO168" s="25">
        <f t="shared" si="103"/>
        <v>0.6875</v>
      </c>
      <c r="AP168" s="36">
        <f t="shared" si="104"/>
        <v>7.1714285714285708</v>
      </c>
    </row>
    <row r="169" spans="1:42" x14ac:dyDescent="0.25">
      <c r="A169" s="83"/>
      <c r="B169" t="s">
        <v>227</v>
      </c>
      <c r="C169" s="52">
        <f t="shared" si="99"/>
        <v>6.3995111767612913</v>
      </c>
      <c r="D169" s="31">
        <v>8.077</v>
      </c>
      <c r="E169" s="25">
        <f t="shared" si="83"/>
        <v>0.82102272727272729</v>
      </c>
      <c r="F169" s="25">
        <f t="shared" si="84"/>
        <v>8.379999999999999</v>
      </c>
      <c r="G169" s="56" t="s">
        <v>55</v>
      </c>
      <c r="H169" s="65">
        <f>VLOOKUP(G169,VLookup!$A$3:$B$15,2,FALSE)</f>
        <v>4.75</v>
      </c>
      <c r="I169" s="65">
        <f t="shared" si="85"/>
        <v>0.17329545454545456</v>
      </c>
      <c r="J169" s="66">
        <f t="shared" si="86"/>
        <v>2.581818181818182</v>
      </c>
      <c r="K169" s="54">
        <v>9</v>
      </c>
      <c r="L169" s="8">
        <f t="shared" si="87"/>
        <v>0.96022727272727271</v>
      </c>
      <c r="M169" s="8">
        <f t="shared" si="88"/>
        <v>9.6399999999999988</v>
      </c>
      <c r="N169" s="39">
        <v>5.74</v>
      </c>
      <c r="O169" s="25">
        <f t="shared" si="89"/>
        <v>0.53693181818181812</v>
      </c>
      <c r="P169" s="25">
        <f t="shared" si="90"/>
        <v>5.8085714285714278</v>
      </c>
      <c r="Q169" s="54" t="s">
        <v>62</v>
      </c>
      <c r="R169" s="6">
        <f>VLOOKUP(Q169,VLookup!$A$3:$B$15,2,FALSE)</f>
        <v>8.5</v>
      </c>
      <c r="S169" s="6">
        <f t="shared" si="91"/>
        <v>0.80965909090909083</v>
      </c>
      <c r="T169" s="13">
        <f t="shared" si="92"/>
        <v>8.4999999999999982</v>
      </c>
      <c r="U169" s="43">
        <v>7</v>
      </c>
      <c r="V169" s="25">
        <f t="shared" si="93"/>
        <v>0.57954545454545459</v>
      </c>
      <c r="W169" s="25">
        <f t="shared" si="94"/>
        <v>6.1621621621621632</v>
      </c>
      <c r="Z169" s="10" t="str">
        <f t="shared" si="95"/>
        <v/>
      </c>
      <c r="AA169" s="13" t="str">
        <f t="shared" si="96"/>
        <v/>
      </c>
      <c r="AB169" s="43" t="s">
        <v>61</v>
      </c>
      <c r="AC169" s="25">
        <f>VLOOKUP(AB169,VLookup!$A$3:$B$15,2,FALSE)</f>
        <v>7.75</v>
      </c>
      <c r="AD169" s="25">
        <f t="shared" si="100"/>
        <v>0.53409090909090906</v>
      </c>
      <c r="AE169" s="25">
        <f t="shared" si="97"/>
        <v>5.9260355029585794</v>
      </c>
      <c r="AF169" s="39">
        <v>3</v>
      </c>
      <c r="AG169" s="25">
        <f t="shared" si="101"/>
        <v>0.14204545454545456</v>
      </c>
      <c r="AH169" s="25">
        <f t="shared" si="98"/>
        <v>2.2978056426332287</v>
      </c>
      <c r="AI169" s="39" t="s">
        <v>57</v>
      </c>
      <c r="AJ169" s="25">
        <f>VLOOKUP(AI169,VLookup!$A$3:$B$15,2,FALSE)</f>
        <v>7</v>
      </c>
      <c r="AK169" s="25">
        <f t="shared" si="102"/>
        <v>0.62643678160919536</v>
      </c>
      <c r="AL169" s="36">
        <f t="shared" si="105"/>
        <v>6.8203592814371259</v>
      </c>
      <c r="AM169" s="102">
        <v>60</v>
      </c>
      <c r="AN169" s="106">
        <v>118</v>
      </c>
      <c r="AO169" s="25">
        <f t="shared" si="103"/>
        <v>0.67045454545454541</v>
      </c>
      <c r="AP169" s="36">
        <f t="shared" si="104"/>
        <v>7.0171428571428569</v>
      </c>
    </row>
    <row r="170" spans="1:42" x14ac:dyDescent="0.25">
      <c r="A170" s="83"/>
      <c r="B170" t="s">
        <v>228</v>
      </c>
      <c r="C170" s="52">
        <f t="shared" si="99"/>
        <v>5.0775393498516497</v>
      </c>
      <c r="D170" s="31">
        <v>7.133</v>
      </c>
      <c r="E170" s="25">
        <f t="shared" si="83"/>
        <v>0.48863636363636365</v>
      </c>
      <c r="F170" s="25">
        <f t="shared" si="84"/>
        <v>5.3714285714285719</v>
      </c>
      <c r="G170" s="56" t="s">
        <v>63</v>
      </c>
      <c r="H170" s="65">
        <f>VLOOKUP(G170,VLookup!$A$3:$B$15,2,FALSE)</f>
        <v>9.25</v>
      </c>
      <c r="I170" s="65">
        <f t="shared" si="85"/>
        <v>0.82670454545454541</v>
      </c>
      <c r="J170" s="66">
        <f t="shared" si="86"/>
        <v>8.8545454545454554</v>
      </c>
      <c r="K170" s="54">
        <v>8.1999999999999993</v>
      </c>
      <c r="L170" s="8">
        <f t="shared" si="87"/>
        <v>0.39772727272727271</v>
      </c>
      <c r="M170" s="8">
        <f t="shared" si="88"/>
        <v>4.548571428571428</v>
      </c>
      <c r="N170" s="39">
        <v>4.67</v>
      </c>
      <c r="O170" s="25">
        <f t="shared" si="89"/>
        <v>0.19034090909090909</v>
      </c>
      <c r="P170" s="25">
        <f t="shared" si="90"/>
        <v>2.6714285714285717</v>
      </c>
      <c r="Q170" s="54" t="s">
        <v>53</v>
      </c>
      <c r="R170" s="6">
        <f>VLOOKUP(Q170,VLookup!$A$3:$B$15,2,FALSE)</f>
        <v>3.25</v>
      </c>
      <c r="S170" s="6">
        <f t="shared" si="91"/>
        <v>0.27272727272727271</v>
      </c>
      <c r="T170" s="13">
        <f t="shared" si="92"/>
        <v>3.2499999999999996</v>
      </c>
      <c r="U170" s="43">
        <v>7</v>
      </c>
      <c r="V170" s="25">
        <f t="shared" si="93"/>
        <v>0.57954545454545459</v>
      </c>
      <c r="W170" s="25">
        <f t="shared" si="94"/>
        <v>6.1621621621621632</v>
      </c>
      <c r="X170" s="54" t="s">
        <v>60</v>
      </c>
      <c r="Y170" s="10">
        <f>VLOOKUP(X170,VLookup!$A$3:$B$15,2,FALSE)</f>
        <v>10</v>
      </c>
      <c r="Z170" s="10">
        <f t="shared" si="95"/>
        <v>0.99038461538461542</v>
      </c>
      <c r="AA170" s="13">
        <f t="shared" si="96"/>
        <v>9.9999999999999982</v>
      </c>
      <c r="AB170" s="43" t="s">
        <v>62</v>
      </c>
      <c r="AC170" s="25">
        <f>VLOOKUP(AB170,VLookup!$A$3:$B$15,2,FALSE)</f>
        <v>8.5</v>
      </c>
      <c r="AD170" s="25">
        <f t="shared" si="100"/>
        <v>0.71306818181818188</v>
      </c>
      <c r="AE170" s="25">
        <f t="shared" si="97"/>
        <v>7.603550295857989</v>
      </c>
      <c r="AF170" s="39">
        <v>2.5</v>
      </c>
      <c r="AG170" s="25">
        <f t="shared" si="101"/>
        <v>6.8181818181818177E-2</v>
      </c>
      <c r="AH170" s="25">
        <f t="shared" si="98"/>
        <v>1.5642633228840124</v>
      </c>
      <c r="AI170" s="39" t="s">
        <v>58</v>
      </c>
      <c r="AJ170" s="25">
        <f>VLOOKUP(AI170,VLookup!$A$3:$B$15,2,FALSE)</f>
        <v>2.5</v>
      </c>
      <c r="AK170" s="25">
        <f t="shared" si="102"/>
        <v>0.10344827586206896</v>
      </c>
      <c r="AL170" s="36">
        <f t="shared" si="105"/>
        <v>1.9161676646706587</v>
      </c>
      <c r="AM170" s="102">
        <v>93</v>
      </c>
      <c r="AN170" s="106">
        <v>85</v>
      </c>
      <c r="AO170" s="25">
        <f t="shared" si="103"/>
        <v>0.48295454545454547</v>
      </c>
      <c r="AP170" s="36">
        <f t="shared" si="104"/>
        <v>5.32</v>
      </c>
    </row>
    <row r="171" spans="1:42" x14ac:dyDescent="0.25">
      <c r="A171" s="83"/>
      <c r="B171" t="s">
        <v>229</v>
      </c>
      <c r="C171" s="52">
        <f t="shared" si="99"/>
        <v>3.2892738942290327</v>
      </c>
      <c r="D171" s="31">
        <v>6.1669999999999998</v>
      </c>
      <c r="E171" s="25">
        <f t="shared" si="83"/>
        <v>0.14488636363636365</v>
      </c>
      <c r="F171" s="25">
        <f t="shared" si="84"/>
        <v>2.2600000000000002</v>
      </c>
      <c r="G171" s="56" t="s">
        <v>54</v>
      </c>
      <c r="H171" s="65">
        <f>VLOOKUP(G171,VLookup!$A$3:$B$15,2,FALSE)</f>
        <v>4</v>
      </c>
      <c r="I171" s="65">
        <f t="shared" si="85"/>
        <v>9.9431818181818177E-2</v>
      </c>
      <c r="J171" s="66">
        <f t="shared" si="86"/>
        <v>1.8727272727272728</v>
      </c>
      <c r="K171" s="54">
        <v>8.6</v>
      </c>
      <c r="L171" s="8">
        <f t="shared" si="87"/>
        <v>0.75284090909090906</v>
      </c>
      <c r="M171" s="8">
        <f t="shared" si="88"/>
        <v>7.7628571428571425</v>
      </c>
      <c r="N171" s="39">
        <v>3.75</v>
      </c>
      <c r="O171" s="25">
        <f t="shared" si="89"/>
        <v>7.9545454545454544E-2</v>
      </c>
      <c r="P171" s="25">
        <f t="shared" si="90"/>
        <v>1.6685714285714286</v>
      </c>
      <c r="Q171" s="54" t="s">
        <v>58</v>
      </c>
      <c r="R171" s="6">
        <f>VLOOKUP(Q171,VLookup!$A$3:$B$15,2,FALSE)</f>
        <v>2.5</v>
      </c>
      <c r="S171" s="6">
        <f t="shared" si="91"/>
        <v>0.19602272727272727</v>
      </c>
      <c r="T171" s="13">
        <f t="shared" si="92"/>
        <v>2.5</v>
      </c>
      <c r="U171" s="43">
        <v>6</v>
      </c>
      <c r="V171" s="25">
        <f t="shared" si="93"/>
        <v>0.22727272727272727</v>
      </c>
      <c r="W171" s="25">
        <f t="shared" si="94"/>
        <v>2.8108108108108105</v>
      </c>
      <c r="X171" s="54" t="s">
        <v>61</v>
      </c>
      <c r="Y171" s="10">
        <f>VLOOKUP(X171,VLookup!$A$3:$B$15,2,FALSE)</f>
        <v>7.75</v>
      </c>
      <c r="Z171" s="10">
        <f t="shared" si="95"/>
        <v>0.71153846153846156</v>
      </c>
      <c r="AA171" s="13">
        <f t="shared" si="96"/>
        <v>7.4411764705882346</v>
      </c>
      <c r="AB171" s="43" t="s">
        <v>61</v>
      </c>
      <c r="AC171" s="25">
        <f>VLOOKUP(AB171,VLookup!$A$3:$B$15,2,FALSE)</f>
        <v>7.75</v>
      </c>
      <c r="AD171" s="25">
        <f t="shared" si="100"/>
        <v>0.53409090909090906</v>
      </c>
      <c r="AE171" s="25">
        <f t="shared" si="97"/>
        <v>5.9260355029585794</v>
      </c>
      <c r="AF171" s="39">
        <v>2.5</v>
      </c>
      <c r="AG171" s="25">
        <f t="shared" si="101"/>
        <v>6.8181818181818177E-2</v>
      </c>
      <c r="AH171" s="25">
        <f t="shared" si="98"/>
        <v>1.5642633228840124</v>
      </c>
      <c r="AI171" s="39" t="s">
        <v>54</v>
      </c>
      <c r="AJ171" s="25">
        <f>VLOOKUP(AI171,VLookup!$A$3:$B$15,2,FALSE)</f>
        <v>4</v>
      </c>
      <c r="AK171" s="25">
        <f t="shared" si="102"/>
        <v>0.27873563218390807</v>
      </c>
      <c r="AL171" s="36">
        <f t="shared" si="105"/>
        <v>3.5598802395209588</v>
      </c>
      <c r="AM171" s="102">
        <v>167</v>
      </c>
      <c r="AN171" s="106">
        <v>11</v>
      </c>
      <c r="AO171" s="25">
        <f t="shared" si="103"/>
        <v>6.25E-2</v>
      </c>
      <c r="AP171" s="36">
        <f t="shared" si="104"/>
        <v>1.5142857142857142</v>
      </c>
    </row>
    <row r="172" spans="1:42" x14ac:dyDescent="0.25">
      <c r="A172" s="83"/>
      <c r="B172" t="s">
        <v>230</v>
      </c>
      <c r="C172" s="52">
        <f t="shared" si="99"/>
        <v>9.355474115934733</v>
      </c>
      <c r="D172" s="31">
        <v>8.8330000000000002</v>
      </c>
      <c r="E172" s="25">
        <f t="shared" si="83"/>
        <v>1</v>
      </c>
      <c r="F172" s="25">
        <f t="shared" si="84"/>
        <v>10</v>
      </c>
      <c r="G172" s="56" t="s">
        <v>63</v>
      </c>
      <c r="H172" s="65">
        <f>VLOOKUP(G172,VLookup!$A$3:$B$15,2,FALSE)</f>
        <v>9.25</v>
      </c>
      <c r="I172" s="65">
        <f t="shared" si="85"/>
        <v>0.82670454545454541</v>
      </c>
      <c r="J172" s="66">
        <f t="shared" si="86"/>
        <v>8.8545454545454554</v>
      </c>
      <c r="K172" s="54">
        <v>9.4</v>
      </c>
      <c r="L172" s="8">
        <f t="shared" si="87"/>
        <v>1</v>
      </c>
      <c r="M172" s="8">
        <f t="shared" si="88"/>
        <v>10</v>
      </c>
      <c r="N172" s="39">
        <v>7.84</v>
      </c>
      <c r="O172" s="25">
        <f t="shared" si="89"/>
        <v>1</v>
      </c>
      <c r="P172" s="25">
        <f t="shared" si="90"/>
        <v>10</v>
      </c>
      <c r="Q172" s="54" t="s">
        <v>60</v>
      </c>
      <c r="R172" s="6">
        <f>VLOOKUP(Q172,VLookup!$A$3:$B$15,2,FALSE)</f>
        <v>10</v>
      </c>
      <c r="S172" s="6">
        <f t="shared" si="91"/>
        <v>0.96306818181818188</v>
      </c>
      <c r="T172" s="13">
        <f t="shared" si="92"/>
        <v>10</v>
      </c>
      <c r="U172" s="43">
        <v>9</v>
      </c>
      <c r="V172" s="25">
        <f t="shared" si="93"/>
        <v>0.98295454545454541</v>
      </c>
      <c r="W172" s="25">
        <f t="shared" si="94"/>
        <v>10</v>
      </c>
      <c r="Z172" s="10" t="str">
        <f t="shared" si="95"/>
        <v/>
      </c>
      <c r="AA172" s="13" t="str">
        <f t="shared" si="96"/>
        <v/>
      </c>
      <c r="AB172" s="43" t="s">
        <v>62</v>
      </c>
      <c r="AC172" s="25">
        <f>VLOOKUP(AB172,VLookup!$A$3:$B$15,2,FALSE)</f>
        <v>8.5</v>
      </c>
      <c r="AD172" s="25">
        <f t="shared" si="100"/>
        <v>0.71306818181818188</v>
      </c>
      <c r="AE172" s="25">
        <f t="shared" si="97"/>
        <v>7.603550295857989</v>
      </c>
      <c r="AF172" s="39">
        <v>4</v>
      </c>
      <c r="AG172" s="25">
        <f t="shared" si="101"/>
        <v>0.51704545454545459</v>
      </c>
      <c r="AH172" s="25">
        <f t="shared" si="98"/>
        <v>6.0219435736677118</v>
      </c>
      <c r="AI172" s="39" t="s">
        <v>62</v>
      </c>
      <c r="AJ172" s="25">
        <f>VLOOKUP(AI172,VLookup!$A$3:$B$15,2,FALSE)</f>
        <v>8.5</v>
      </c>
      <c r="AK172" s="25">
        <f t="shared" si="102"/>
        <v>0.79885057471264365</v>
      </c>
      <c r="AL172" s="36">
        <f t="shared" si="105"/>
        <v>8.4371257485029947</v>
      </c>
      <c r="AM172" s="102">
        <v>2</v>
      </c>
      <c r="AN172" s="106">
        <v>175</v>
      </c>
      <c r="AO172" s="25">
        <f t="shared" si="103"/>
        <v>0.99431818181818177</v>
      </c>
      <c r="AP172" s="36">
        <f t="shared" si="104"/>
        <v>9.9485714285714284</v>
      </c>
    </row>
    <row r="173" spans="1:42" x14ac:dyDescent="0.25">
      <c r="A173" s="83"/>
      <c r="B173" t="s">
        <v>231</v>
      </c>
      <c r="C173" s="52">
        <f t="shared" si="99"/>
        <v>8.4097516424053431</v>
      </c>
      <c r="D173" s="31">
        <v>8.3130000000000006</v>
      </c>
      <c r="E173" s="25">
        <f t="shared" si="83"/>
        <v>0.93181818181818177</v>
      </c>
      <c r="F173" s="25">
        <f t="shared" si="84"/>
        <v>9.3828571428571426</v>
      </c>
      <c r="G173" s="56" t="s">
        <v>63</v>
      </c>
      <c r="H173" s="65">
        <f>VLOOKUP(G173,VLookup!$A$3:$B$15,2,FALSE)</f>
        <v>9.25</v>
      </c>
      <c r="I173" s="65">
        <f t="shared" si="85"/>
        <v>0.82670454545454541</v>
      </c>
      <c r="J173" s="66">
        <f t="shared" si="86"/>
        <v>8.8545454545454554</v>
      </c>
      <c r="K173" s="54">
        <v>9</v>
      </c>
      <c r="L173" s="8">
        <f t="shared" si="87"/>
        <v>0.96022727272727271</v>
      </c>
      <c r="M173" s="8">
        <f t="shared" si="88"/>
        <v>9.6399999999999988</v>
      </c>
      <c r="N173" s="39">
        <v>7.63</v>
      </c>
      <c r="O173" s="25">
        <f t="shared" si="89"/>
        <v>0.99431818181818177</v>
      </c>
      <c r="P173" s="25">
        <f t="shared" si="90"/>
        <v>9.9485714285714284</v>
      </c>
      <c r="Q173" s="54" t="s">
        <v>63</v>
      </c>
      <c r="R173" s="6">
        <f>VLOOKUP(Q173,VLookup!$A$3:$B$15,2,FALSE)</f>
        <v>9.25</v>
      </c>
      <c r="S173" s="6">
        <f t="shared" si="91"/>
        <v>0.88636363636363635</v>
      </c>
      <c r="T173" s="13">
        <f t="shared" si="92"/>
        <v>9.25</v>
      </c>
      <c r="U173" s="43">
        <v>8</v>
      </c>
      <c r="V173" s="25">
        <f t="shared" si="93"/>
        <v>0.86931818181818188</v>
      </c>
      <c r="W173" s="25">
        <f t="shared" si="94"/>
        <v>8.9189189189189193</v>
      </c>
      <c r="X173" s="54" t="s">
        <v>59</v>
      </c>
      <c r="Y173" s="10">
        <f>VLOOKUP(X173,VLookup!$A$3:$B$15,2,FALSE)</f>
        <v>6.25</v>
      </c>
      <c r="Z173" s="10">
        <f t="shared" si="95"/>
        <v>0.34615384615384615</v>
      </c>
      <c r="AA173" s="13">
        <f t="shared" si="96"/>
        <v>4.0882352941176467</v>
      </c>
      <c r="AB173" s="43" t="s">
        <v>63</v>
      </c>
      <c r="AC173" s="25">
        <f>VLOOKUP(AB173,VLookup!$A$3:$B$15,2,FALSE)</f>
        <v>9.25</v>
      </c>
      <c r="AD173" s="25">
        <f t="shared" si="100"/>
        <v>0.86647727272727271</v>
      </c>
      <c r="AE173" s="25">
        <f t="shared" si="97"/>
        <v>9.0414201183431953</v>
      </c>
      <c r="AF173" s="39">
        <v>3.5</v>
      </c>
      <c r="AG173" s="25">
        <f t="shared" si="101"/>
        <v>0.27840909090909094</v>
      </c>
      <c r="AH173" s="25">
        <f t="shared" si="98"/>
        <v>3.6520376175548592</v>
      </c>
      <c r="AI173" s="39" t="s">
        <v>57</v>
      </c>
      <c r="AJ173" s="25">
        <f>VLOOKUP(AI173,VLookup!$A$3:$B$15,2,FALSE)</f>
        <v>7</v>
      </c>
      <c r="AK173" s="25">
        <f t="shared" si="102"/>
        <v>0.62643678160919536</v>
      </c>
      <c r="AL173" s="36">
        <f t="shared" si="105"/>
        <v>6.8203592814371259</v>
      </c>
      <c r="AM173" s="102">
        <v>7</v>
      </c>
      <c r="AN173" s="106">
        <v>170</v>
      </c>
      <c r="AO173" s="25">
        <f t="shared" si="103"/>
        <v>0.96590909090909094</v>
      </c>
      <c r="AP173" s="36">
        <f t="shared" si="104"/>
        <v>9.6914285714285722</v>
      </c>
    </row>
    <row r="174" spans="1:42" ht="16.5" thickBot="1" x14ac:dyDescent="0.3">
      <c r="A174" s="83"/>
      <c r="B174" t="s">
        <v>232</v>
      </c>
      <c r="C174" s="52">
        <f t="shared" si="99"/>
        <v>7.3338297316458654</v>
      </c>
      <c r="D174" s="31">
        <v>7.5330000000000004</v>
      </c>
      <c r="E174" s="25">
        <f t="shared" si="83"/>
        <v>0.61931818181818177</v>
      </c>
      <c r="F174" s="25">
        <f t="shared" si="84"/>
        <v>6.5542857142857134</v>
      </c>
      <c r="G174" s="56" t="s">
        <v>63</v>
      </c>
      <c r="H174" s="65">
        <f>VLOOKUP(G174,VLookup!$A$3:$B$15,2,FALSE)</f>
        <v>9.25</v>
      </c>
      <c r="I174" s="65">
        <f t="shared" si="85"/>
        <v>0.82670454545454541</v>
      </c>
      <c r="J174" s="66">
        <f t="shared" si="86"/>
        <v>8.8545454545454554</v>
      </c>
      <c r="K174" s="54">
        <v>8.8000000000000007</v>
      </c>
      <c r="L174" s="8">
        <f t="shared" si="87"/>
        <v>0.88920454545454541</v>
      </c>
      <c r="M174" s="8">
        <f t="shared" si="88"/>
        <v>8.9971428571428582</v>
      </c>
      <c r="N174" s="39">
        <v>5.99</v>
      </c>
      <c r="O174" s="25">
        <f t="shared" si="89"/>
        <v>0.62784090909090917</v>
      </c>
      <c r="P174" s="25">
        <f t="shared" si="90"/>
        <v>6.6314285714285717</v>
      </c>
      <c r="Q174" s="54" t="s">
        <v>63</v>
      </c>
      <c r="R174" s="6">
        <f>VLOOKUP(Q174,VLookup!$A$3:$B$15,2,FALSE)</f>
        <v>9.25</v>
      </c>
      <c r="S174" s="6">
        <f t="shared" si="91"/>
        <v>0.88636363636363635</v>
      </c>
      <c r="T174" s="13">
        <f t="shared" si="92"/>
        <v>9.25</v>
      </c>
      <c r="U174" s="43">
        <v>7</v>
      </c>
      <c r="V174" s="25">
        <f t="shared" si="93"/>
        <v>0.57954545454545459</v>
      </c>
      <c r="W174" s="25">
        <f t="shared" si="94"/>
        <v>6.1621621621621632</v>
      </c>
      <c r="X174" s="54" t="s">
        <v>62</v>
      </c>
      <c r="Y174" s="10">
        <f>VLOOKUP(X174,VLookup!$A$3:$B$15,2,FALSE)</f>
        <v>8.5</v>
      </c>
      <c r="Z174" s="10">
        <f t="shared" si="95"/>
        <v>0.81730769230769229</v>
      </c>
      <c r="AA174" s="13">
        <f t="shared" si="96"/>
        <v>8.4117647058823515</v>
      </c>
      <c r="AB174" s="43" t="s">
        <v>57</v>
      </c>
      <c r="AC174" s="25">
        <f>VLOOKUP(AB174,VLookup!$A$3:$B$15,2,FALSE)</f>
        <v>7</v>
      </c>
      <c r="AD174" s="25">
        <f t="shared" si="100"/>
        <v>0.37784090909090906</v>
      </c>
      <c r="AE174" s="25">
        <f t="shared" si="97"/>
        <v>4.4615384615384617</v>
      </c>
      <c r="AF174" s="39">
        <v>3.5</v>
      </c>
      <c r="AG174" s="25">
        <f t="shared" si="101"/>
        <v>0.27840909090909094</v>
      </c>
      <c r="AH174" s="25">
        <f t="shared" si="98"/>
        <v>3.6520376175548592</v>
      </c>
      <c r="AI174" s="39" t="s">
        <v>61</v>
      </c>
      <c r="AJ174" s="25">
        <f>VLOOKUP(AI174,VLookup!$A$3:$B$15,2,FALSE)</f>
        <v>7.75</v>
      </c>
      <c r="AK174" s="25">
        <f t="shared" si="102"/>
        <v>0.71264367816091956</v>
      </c>
      <c r="AL174" s="36">
        <f t="shared" si="105"/>
        <v>7.6287425149700603</v>
      </c>
      <c r="AM174" s="102">
        <v>34</v>
      </c>
      <c r="AN174" s="106">
        <v>143</v>
      </c>
      <c r="AO174" s="25">
        <f t="shared" si="103"/>
        <v>0.8125</v>
      </c>
      <c r="AP174" s="36">
        <f t="shared" si="104"/>
        <v>8.3028571428571425</v>
      </c>
    </row>
    <row r="175" spans="1:42" s="14" customFormat="1" x14ac:dyDescent="0.25">
      <c r="A175" s="77" t="s">
        <v>30</v>
      </c>
      <c r="B175" s="14" t="s">
        <v>233</v>
      </c>
      <c r="C175" s="51">
        <f t="shared" si="99"/>
        <v>3.2673509944643535</v>
      </c>
      <c r="D175" s="34">
        <v>6.5449999999999999</v>
      </c>
      <c r="E175" s="15">
        <f t="shared" si="83"/>
        <v>0.25568181818181818</v>
      </c>
      <c r="F175" s="15">
        <f t="shared" si="84"/>
        <v>3.2628571428571429</v>
      </c>
      <c r="G175" s="62" t="s">
        <v>57</v>
      </c>
      <c r="H175" s="63">
        <f>VLOOKUP(G175,VLookup!$A$3:$B$15,2,FALSE)</f>
        <v>7</v>
      </c>
      <c r="I175" s="63">
        <f t="shared" si="85"/>
        <v>0.48011363636363635</v>
      </c>
      <c r="J175" s="64">
        <f t="shared" si="86"/>
        <v>5.5272727272727273</v>
      </c>
      <c r="K175" s="46">
        <v>8.1</v>
      </c>
      <c r="L175" s="15">
        <f t="shared" si="87"/>
        <v>0.32386363636363635</v>
      </c>
      <c r="M175" s="15">
        <f t="shared" si="88"/>
        <v>3.8800000000000003</v>
      </c>
      <c r="N175" s="41">
        <v>5.63</v>
      </c>
      <c r="O175" s="15">
        <f t="shared" si="89"/>
        <v>0.49431818181818182</v>
      </c>
      <c r="P175" s="15">
        <f t="shared" si="90"/>
        <v>5.4228571428571426</v>
      </c>
      <c r="Q175" s="46" t="s">
        <v>53</v>
      </c>
      <c r="R175" s="16">
        <f>VLOOKUP(Q175,VLookup!$A$3:$B$15,2,FALSE)</f>
        <v>3.25</v>
      </c>
      <c r="S175" s="16">
        <f t="shared" si="91"/>
        <v>0.27272727272727271</v>
      </c>
      <c r="T175" s="17">
        <f t="shared" si="92"/>
        <v>3.2499999999999996</v>
      </c>
      <c r="U175" s="46">
        <v>6</v>
      </c>
      <c r="V175" s="15">
        <f t="shared" si="93"/>
        <v>0.22727272727272727</v>
      </c>
      <c r="W175" s="15">
        <f t="shared" si="94"/>
        <v>2.8108108108108105</v>
      </c>
      <c r="X175" s="46" t="s">
        <v>54</v>
      </c>
      <c r="Y175" s="18">
        <f>VLOOKUP(X175,VLookup!$A$3:$B$15,2,FALSE)</f>
        <v>4</v>
      </c>
      <c r="Z175" s="18">
        <f t="shared" si="95"/>
        <v>0.11858974358974358</v>
      </c>
      <c r="AA175" s="17">
        <f t="shared" si="96"/>
        <v>2</v>
      </c>
      <c r="AB175" s="46" t="s">
        <v>55</v>
      </c>
      <c r="AC175" s="15">
        <f>VLOOKUP(AB175,VLookup!$A$3:$B$15,2,FALSE)</f>
        <v>4.75</v>
      </c>
      <c r="AD175" s="15">
        <f t="shared" si="100"/>
        <v>0.10227272727272727</v>
      </c>
      <c r="AE175" s="15">
        <f t="shared" si="97"/>
        <v>1.8786982248520712</v>
      </c>
      <c r="AF175" s="41">
        <v>3.5</v>
      </c>
      <c r="AG175" s="15">
        <f t="shared" si="101"/>
        <v>0.27840909090909094</v>
      </c>
      <c r="AH175" s="15">
        <f t="shared" si="98"/>
        <v>3.6520376175548592</v>
      </c>
      <c r="AI175" s="41" t="s">
        <v>58</v>
      </c>
      <c r="AJ175" s="15">
        <f>VLOOKUP(AI175,VLookup!$A$3:$B$15,2,FALSE)</f>
        <v>2.5</v>
      </c>
      <c r="AK175" s="15">
        <f t="shared" si="102"/>
        <v>0.10344827586206896</v>
      </c>
      <c r="AL175" s="35">
        <f t="shared" si="105"/>
        <v>1.9161676646706587</v>
      </c>
      <c r="AM175" s="101">
        <v>134</v>
      </c>
      <c r="AN175" s="105">
        <v>44</v>
      </c>
      <c r="AO175" s="15">
        <f t="shared" si="103"/>
        <v>0.25</v>
      </c>
      <c r="AP175" s="35">
        <f t="shared" si="104"/>
        <v>3.2114285714285713</v>
      </c>
    </row>
    <row r="176" spans="1:42" s="24" customFormat="1" x14ac:dyDescent="0.25">
      <c r="A176" s="78"/>
      <c r="B176" s="24" t="s">
        <v>234</v>
      </c>
      <c r="C176" s="52">
        <f t="shared" si="99"/>
        <v>3.8364063526662986</v>
      </c>
      <c r="D176" s="31">
        <v>6.7690000000000001</v>
      </c>
      <c r="E176" s="25">
        <f t="shared" si="83"/>
        <v>0.34090909090909088</v>
      </c>
      <c r="F176" s="25">
        <f t="shared" si="84"/>
        <v>4.0342857142857138</v>
      </c>
      <c r="G176" s="56" t="s">
        <v>63</v>
      </c>
      <c r="H176" s="65">
        <f>VLOOKUP(G176,VLookup!$A$3:$B$15,2,FALSE)</f>
        <v>9.25</v>
      </c>
      <c r="I176" s="65">
        <f t="shared" si="85"/>
        <v>0.82670454545454541</v>
      </c>
      <c r="J176" s="66">
        <f t="shared" si="86"/>
        <v>8.8545454545454554</v>
      </c>
      <c r="K176" s="54">
        <v>8.1</v>
      </c>
      <c r="L176" s="25">
        <f t="shared" si="87"/>
        <v>0.32386363636363635</v>
      </c>
      <c r="M176" s="25">
        <f t="shared" si="88"/>
        <v>3.8800000000000003</v>
      </c>
      <c r="N176" s="39">
        <v>3.33</v>
      </c>
      <c r="O176" s="25">
        <f t="shared" si="89"/>
        <v>5.113636363636364E-2</v>
      </c>
      <c r="P176" s="25">
        <f t="shared" si="90"/>
        <v>1.4114285714285715</v>
      </c>
      <c r="Q176" s="54" t="s">
        <v>55</v>
      </c>
      <c r="R176" s="27">
        <f>VLOOKUP(Q176,VLookup!$A$3:$B$15,2,FALSE)</f>
        <v>4.75</v>
      </c>
      <c r="S176" s="27">
        <f t="shared" si="91"/>
        <v>0.42613636363636365</v>
      </c>
      <c r="T176" s="28">
        <f t="shared" si="92"/>
        <v>4.75</v>
      </c>
      <c r="U176" s="43">
        <v>6</v>
      </c>
      <c r="V176" s="25">
        <f t="shared" si="93"/>
        <v>0.22727272727272727</v>
      </c>
      <c r="W176" s="25">
        <f t="shared" si="94"/>
        <v>2.8108108108108105</v>
      </c>
      <c r="X176" s="54" t="s">
        <v>54</v>
      </c>
      <c r="Y176" s="29">
        <f>VLOOKUP(X176,VLookup!$A$3:$B$15,2,FALSE)</f>
        <v>4</v>
      </c>
      <c r="Z176" s="29">
        <f t="shared" si="95"/>
        <v>0.11858974358974358</v>
      </c>
      <c r="AA176" s="28">
        <f t="shared" si="96"/>
        <v>2</v>
      </c>
      <c r="AB176" s="43" t="s">
        <v>59</v>
      </c>
      <c r="AC176" s="25">
        <f>VLOOKUP(AB176,VLookup!$A$3:$B$15,2,FALSE)</f>
        <v>6.25</v>
      </c>
      <c r="AD176" s="25">
        <f t="shared" si="100"/>
        <v>0.27272727272727271</v>
      </c>
      <c r="AE176" s="25">
        <f t="shared" si="97"/>
        <v>3.4763313609467454</v>
      </c>
      <c r="AF176" s="39">
        <v>4</v>
      </c>
      <c r="AG176" s="25">
        <f t="shared" si="101"/>
        <v>0.51704545454545459</v>
      </c>
      <c r="AH176" s="25">
        <f t="shared" si="98"/>
        <v>6.0219435736677118</v>
      </c>
      <c r="AI176" s="39" t="s">
        <v>52</v>
      </c>
      <c r="AJ176" s="25">
        <f>VLOOKUP(AI176,VLookup!$A$3:$B$15,2,FALSE)</f>
        <v>1.75</v>
      </c>
      <c r="AK176" s="25">
        <f t="shared" si="102"/>
        <v>3.4482758620689655E-2</v>
      </c>
      <c r="AL176" s="36">
        <f t="shared" si="105"/>
        <v>1.2694610778443114</v>
      </c>
      <c r="AM176" s="102">
        <v>77</v>
      </c>
      <c r="AN176" s="106">
        <v>101</v>
      </c>
      <c r="AO176" s="25">
        <f t="shared" si="103"/>
        <v>0.57386363636363635</v>
      </c>
      <c r="AP176" s="36">
        <f t="shared" si="104"/>
        <v>6.1428571428571423</v>
      </c>
    </row>
    <row r="177" spans="1:42" s="24" customFormat="1" x14ac:dyDescent="0.25">
      <c r="A177" s="78"/>
      <c r="B177" s="24" t="s">
        <v>235</v>
      </c>
      <c r="C177" s="52">
        <f t="shared" si="99"/>
        <v>8.4972860365052121</v>
      </c>
      <c r="D177" s="31">
        <v>8.3849999999999998</v>
      </c>
      <c r="E177" s="25">
        <f t="shared" si="83"/>
        <v>0.94318181818181823</v>
      </c>
      <c r="F177" s="25">
        <f t="shared" si="84"/>
        <v>9.4857142857142858</v>
      </c>
      <c r="G177" s="56" t="s">
        <v>60</v>
      </c>
      <c r="H177" s="65">
        <f>VLOOKUP(G177,VLookup!$A$3:$B$15,2,FALSE)</f>
        <v>10</v>
      </c>
      <c r="I177" s="65">
        <f t="shared" si="85"/>
        <v>0.94602272727272729</v>
      </c>
      <c r="J177" s="66">
        <f t="shared" si="86"/>
        <v>10</v>
      </c>
      <c r="K177" s="54">
        <v>9.1999999999999993</v>
      </c>
      <c r="L177" s="25">
        <f t="shared" si="87"/>
        <v>0.98579545454545459</v>
      </c>
      <c r="M177" s="25">
        <f t="shared" si="88"/>
        <v>9.8714285714285719</v>
      </c>
      <c r="N177" s="39">
        <v>6.9</v>
      </c>
      <c r="O177" s="25">
        <f t="shared" si="89"/>
        <v>0.93465909090909083</v>
      </c>
      <c r="P177" s="25">
        <f t="shared" si="90"/>
        <v>9.4085714285714275</v>
      </c>
      <c r="Q177" s="54" t="s">
        <v>62</v>
      </c>
      <c r="R177" s="27">
        <f>VLOOKUP(Q177,VLookup!$A$3:$B$15,2,FALSE)</f>
        <v>8.5</v>
      </c>
      <c r="S177" s="27">
        <f t="shared" si="91"/>
        <v>0.80965909090909083</v>
      </c>
      <c r="T177" s="28">
        <f t="shared" si="92"/>
        <v>8.4999999999999982</v>
      </c>
      <c r="U177" s="43">
        <v>7</v>
      </c>
      <c r="V177" s="25">
        <f t="shared" si="93"/>
        <v>0.57954545454545459</v>
      </c>
      <c r="W177" s="25">
        <f t="shared" si="94"/>
        <v>6.1621621621621632</v>
      </c>
      <c r="X177" s="54" t="s">
        <v>57</v>
      </c>
      <c r="Y177" s="29">
        <f>VLOOKUP(X177,VLookup!$A$3:$B$15,2,FALSE)</f>
        <v>7</v>
      </c>
      <c r="Z177" s="29">
        <f t="shared" si="95"/>
        <v>0.52243589743589736</v>
      </c>
      <c r="AA177" s="28">
        <f t="shared" si="96"/>
        <v>5.7058823529411757</v>
      </c>
      <c r="AB177" s="43" t="s">
        <v>62</v>
      </c>
      <c r="AC177" s="25">
        <f>VLOOKUP(AB177,VLookup!$A$3:$B$15,2,FALSE)</f>
        <v>8.5</v>
      </c>
      <c r="AD177" s="25">
        <f t="shared" si="100"/>
        <v>0.71306818181818188</v>
      </c>
      <c r="AE177" s="25">
        <f t="shared" si="97"/>
        <v>7.603550295857989</v>
      </c>
      <c r="AF177" s="39">
        <v>4.5</v>
      </c>
      <c r="AG177" s="25">
        <f t="shared" si="101"/>
        <v>0.74715909090909094</v>
      </c>
      <c r="AH177" s="25">
        <f t="shared" si="98"/>
        <v>8.3072100313479638</v>
      </c>
      <c r="AI177" s="39" t="s">
        <v>63</v>
      </c>
      <c r="AJ177" s="25">
        <f>VLOOKUP(AI177,VLookup!$A$3:$B$15,2,FALSE)</f>
        <v>9.25</v>
      </c>
      <c r="AK177" s="25">
        <f t="shared" si="102"/>
        <v>0.88505747126436785</v>
      </c>
      <c r="AL177" s="36">
        <f t="shared" si="105"/>
        <v>9.2455089820359291</v>
      </c>
      <c r="AM177" s="102">
        <v>42</v>
      </c>
      <c r="AN177" s="106">
        <v>135</v>
      </c>
      <c r="AO177" s="25">
        <f t="shared" si="103"/>
        <v>0.76704545454545459</v>
      </c>
      <c r="AP177" s="36">
        <f t="shared" si="104"/>
        <v>7.8914285714285723</v>
      </c>
    </row>
    <row r="178" spans="1:42" s="24" customFormat="1" x14ac:dyDescent="0.25">
      <c r="A178" s="78"/>
      <c r="B178" s="24" t="s">
        <v>236</v>
      </c>
      <c r="C178" s="52">
        <f t="shared" si="99"/>
        <v>8.6898506232404955</v>
      </c>
      <c r="D178" s="31">
        <v>8.4120000000000008</v>
      </c>
      <c r="E178" s="25">
        <f t="shared" si="83"/>
        <v>0.94886363636363635</v>
      </c>
      <c r="F178" s="25">
        <f t="shared" si="84"/>
        <v>9.5371428571428574</v>
      </c>
      <c r="G178" s="56" t="s">
        <v>57</v>
      </c>
      <c r="H178" s="65">
        <f>VLOOKUP(G178,VLookup!$A$3:$B$15,2,FALSE)</f>
        <v>7</v>
      </c>
      <c r="I178" s="65">
        <f t="shared" si="85"/>
        <v>0.48011363636363635</v>
      </c>
      <c r="J178" s="66">
        <f t="shared" si="86"/>
        <v>5.5272727272727273</v>
      </c>
      <c r="K178" s="54">
        <v>9</v>
      </c>
      <c r="L178" s="25">
        <f t="shared" si="87"/>
        <v>0.96022727272727271</v>
      </c>
      <c r="M178" s="25">
        <f t="shared" si="88"/>
        <v>9.6399999999999988</v>
      </c>
      <c r="N178" s="39">
        <v>7.07</v>
      </c>
      <c r="O178" s="25">
        <f t="shared" si="89"/>
        <v>0.96306818181818188</v>
      </c>
      <c r="P178" s="25">
        <f t="shared" si="90"/>
        <v>9.6657142857142873</v>
      </c>
      <c r="Q178" s="54" t="s">
        <v>60</v>
      </c>
      <c r="R178" s="27">
        <f>VLOOKUP(Q178,VLookup!$A$3:$B$15,2,FALSE)</f>
        <v>10</v>
      </c>
      <c r="S178" s="27">
        <f t="shared" si="91"/>
        <v>0.96306818181818188</v>
      </c>
      <c r="T178" s="28">
        <f t="shared" si="92"/>
        <v>10</v>
      </c>
      <c r="U178" s="43">
        <v>9</v>
      </c>
      <c r="V178" s="25">
        <f t="shared" si="93"/>
        <v>0.98295454545454541</v>
      </c>
      <c r="W178" s="25">
        <f t="shared" si="94"/>
        <v>10</v>
      </c>
      <c r="X178" s="54" t="s">
        <v>57</v>
      </c>
      <c r="Y178" s="29">
        <f>VLOOKUP(X178,VLookup!$A$3:$B$15,2,FALSE)</f>
        <v>7</v>
      </c>
      <c r="Z178" s="29">
        <f t="shared" si="95"/>
        <v>0.52243589743589736</v>
      </c>
      <c r="AA178" s="28">
        <f t="shared" si="96"/>
        <v>5.7058823529411757</v>
      </c>
      <c r="AB178" s="43" t="s">
        <v>63</v>
      </c>
      <c r="AC178" s="25">
        <f>VLOOKUP(AB178,VLookup!$A$3:$B$15,2,FALSE)</f>
        <v>9.25</v>
      </c>
      <c r="AD178" s="25">
        <f t="shared" si="100"/>
        <v>0.86647727272727271</v>
      </c>
      <c r="AE178" s="25">
        <f t="shared" si="97"/>
        <v>9.0414201183431953</v>
      </c>
      <c r="AF178" s="39">
        <v>3</v>
      </c>
      <c r="AG178" s="25">
        <f t="shared" si="101"/>
        <v>0.14204545454545456</v>
      </c>
      <c r="AH178" s="25">
        <f t="shared" si="98"/>
        <v>2.2978056426332287</v>
      </c>
      <c r="AI178" s="39" t="s">
        <v>63</v>
      </c>
      <c r="AJ178" s="25">
        <f>VLOOKUP(AI178,VLookup!$A$3:$B$15,2,FALSE)</f>
        <v>9.25</v>
      </c>
      <c r="AK178" s="25">
        <f t="shared" si="102"/>
        <v>0.88505747126436785</v>
      </c>
      <c r="AL178" s="36">
        <f t="shared" si="105"/>
        <v>9.2455089820359291</v>
      </c>
      <c r="AM178" s="102">
        <v>4</v>
      </c>
      <c r="AN178" s="106">
        <v>173</v>
      </c>
      <c r="AO178" s="25">
        <f t="shared" si="103"/>
        <v>0.98295454545454541</v>
      </c>
      <c r="AP178" s="36">
        <f t="shared" si="104"/>
        <v>9.8457142857142852</v>
      </c>
    </row>
    <row r="179" spans="1:42" s="24" customFormat="1" x14ac:dyDescent="0.25">
      <c r="A179" s="78"/>
      <c r="B179" s="24" t="s">
        <v>237</v>
      </c>
      <c r="C179" s="52">
        <f t="shared" si="99"/>
        <v>4.0836244245793312</v>
      </c>
      <c r="D179" s="31">
        <v>6.8179999999999996</v>
      </c>
      <c r="E179" s="25">
        <f t="shared" si="83"/>
        <v>0.35227272727272729</v>
      </c>
      <c r="F179" s="25">
        <f t="shared" si="84"/>
        <v>4.137142857142857</v>
      </c>
      <c r="G179" s="56" t="s">
        <v>59</v>
      </c>
      <c r="H179" s="65">
        <f>VLOOKUP(G179,VLookup!$A$3:$B$15,2,FALSE)</f>
        <v>6.25</v>
      </c>
      <c r="I179" s="65">
        <f t="shared" si="85"/>
        <v>0.32954545454545453</v>
      </c>
      <c r="J179" s="66">
        <f t="shared" si="86"/>
        <v>4.0818181818181811</v>
      </c>
      <c r="K179" s="54">
        <v>8.3000000000000007</v>
      </c>
      <c r="L179" s="25">
        <f t="shared" si="87"/>
        <v>0.47443181818181818</v>
      </c>
      <c r="M179" s="25">
        <f t="shared" si="88"/>
        <v>5.2428571428571429</v>
      </c>
      <c r="N179" s="39">
        <v>4.63</v>
      </c>
      <c r="O179" s="25">
        <f t="shared" si="89"/>
        <v>0.18181818181818182</v>
      </c>
      <c r="P179" s="25">
        <f t="shared" si="90"/>
        <v>2.5942857142857143</v>
      </c>
      <c r="Q179" s="54" t="s">
        <v>58</v>
      </c>
      <c r="R179" s="27">
        <f>VLOOKUP(Q179,VLookup!$A$3:$B$15,2,FALSE)</f>
        <v>2.5</v>
      </c>
      <c r="S179" s="27">
        <f t="shared" si="91"/>
        <v>0.19602272727272727</v>
      </c>
      <c r="T179" s="28">
        <f t="shared" si="92"/>
        <v>2.5</v>
      </c>
      <c r="U179" s="43">
        <v>7</v>
      </c>
      <c r="V179" s="25">
        <f t="shared" si="93"/>
        <v>0.57954545454545459</v>
      </c>
      <c r="W179" s="25">
        <f t="shared" si="94"/>
        <v>6.1621621621621632</v>
      </c>
      <c r="X179" s="54" t="s">
        <v>61</v>
      </c>
      <c r="Y179" s="29">
        <f>VLOOKUP(X179,VLookup!$A$3:$B$15,2,FALSE)</f>
        <v>7.75</v>
      </c>
      <c r="Z179" s="29">
        <f t="shared" si="95"/>
        <v>0.71153846153846156</v>
      </c>
      <c r="AA179" s="28">
        <f t="shared" si="96"/>
        <v>7.4411764705882346</v>
      </c>
      <c r="AB179" s="43" t="s">
        <v>56</v>
      </c>
      <c r="AC179" s="25">
        <f>VLOOKUP(AB179,VLookup!$A$3:$B$15,2,FALSE)</f>
        <v>5.5</v>
      </c>
      <c r="AD179" s="25">
        <f t="shared" si="100"/>
        <v>0.18465909090909091</v>
      </c>
      <c r="AE179" s="25">
        <f t="shared" si="97"/>
        <v>2.6508875739644973</v>
      </c>
      <c r="AF179" s="39">
        <v>3.5</v>
      </c>
      <c r="AG179" s="25">
        <f t="shared" si="101"/>
        <v>0.27840909090909094</v>
      </c>
      <c r="AH179" s="25">
        <f t="shared" si="98"/>
        <v>3.6520376175548592</v>
      </c>
      <c r="AI179" s="39" t="s">
        <v>58</v>
      </c>
      <c r="AJ179" s="25">
        <f>VLOOKUP(AI179,VLookup!$A$3:$B$15,2,FALSE)</f>
        <v>2.5</v>
      </c>
      <c r="AK179" s="25">
        <f t="shared" si="102"/>
        <v>0.10344827586206896</v>
      </c>
      <c r="AL179" s="36">
        <f t="shared" si="105"/>
        <v>1.9161676646706587</v>
      </c>
      <c r="AM179" s="102">
        <v>85</v>
      </c>
      <c r="AN179" s="106">
        <v>93</v>
      </c>
      <c r="AO179" s="25">
        <f t="shared" si="103"/>
        <v>0.52840909090909094</v>
      </c>
      <c r="AP179" s="36">
        <f t="shared" si="104"/>
        <v>5.7314285714285713</v>
      </c>
    </row>
    <row r="180" spans="1:42" s="24" customFormat="1" x14ac:dyDescent="0.25">
      <c r="A180" s="78"/>
      <c r="B180" s="24" t="s">
        <v>238</v>
      </c>
      <c r="C180" s="52">
        <f t="shared" si="99"/>
        <v>3.0364666549599004</v>
      </c>
      <c r="D180" s="31">
        <v>6.6</v>
      </c>
      <c r="E180" s="25">
        <f t="shared" si="83"/>
        <v>0.27556818181818177</v>
      </c>
      <c r="F180" s="25">
        <f t="shared" si="84"/>
        <v>3.4428571428571426</v>
      </c>
      <c r="G180" s="56" t="s">
        <v>58</v>
      </c>
      <c r="H180" s="65">
        <f>VLOOKUP(G180,VLookup!$A$3:$B$15,2,FALSE)</f>
        <v>2.5</v>
      </c>
      <c r="I180" s="65">
        <f t="shared" si="85"/>
        <v>3.125E-2</v>
      </c>
      <c r="J180" s="66">
        <f t="shared" si="86"/>
        <v>1.2181818181818183</v>
      </c>
      <c r="K180" s="54">
        <v>8.1999999999999993</v>
      </c>
      <c r="L180" s="25">
        <f t="shared" si="87"/>
        <v>0.39772727272727271</v>
      </c>
      <c r="M180" s="25">
        <f t="shared" si="88"/>
        <v>4.548571428571428</v>
      </c>
      <c r="N180" s="39">
        <v>3.83</v>
      </c>
      <c r="O180" s="25">
        <f t="shared" si="89"/>
        <v>9.375E-2</v>
      </c>
      <c r="P180" s="25">
        <f t="shared" si="90"/>
        <v>1.7971428571428572</v>
      </c>
      <c r="Q180" s="54" t="s">
        <v>52</v>
      </c>
      <c r="R180" s="27">
        <f>VLOOKUP(Q180,VLookup!$A$3:$B$15,2,FALSE)</f>
        <v>1.75</v>
      </c>
      <c r="S180" s="27">
        <f t="shared" si="91"/>
        <v>0.11931818181818182</v>
      </c>
      <c r="T180" s="28">
        <f t="shared" si="92"/>
        <v>1.75</v>
      </c>
      <c r="U180" s="43">
        <v>7</v>
      </c>
      <c r="V180" s="25">
        <f t="shared" si="93"/>
        <v>0.57954545454545459</v>
      </c>
      <c r="W180" s="25">
        <f t="shared" si="94"/>
        <v>6.1621621621621632</v>
      </c>
      <c r="X180" s="54"/>
      <c r="Y180" s="29"/>
      <c r="Z180" s="29" t="str">
        <f t="shared" si="95"/>
        <v/>
      </c>
      <c r="AA180" s="28" t="str">
        <f t="shared" si="96"/>
        <v/>
      </c>
      <c r="AB180" s="43" t="s">
        <v>59</v>
      </c>
      <c r="AC180" s="25">
        <f>VLOOKUP(AB180,VLookup!$A$3:$B$15,2,FALSE)</f>
        <v>6.25</v>
      </c>
      <c r="AD180" s="25">
        <f t="shared" si="100"/>
        <v>0.27272727272727271</v>
      </c>
      <c r="AE180" s="25">
        <f t="shared" si="97"/>
        <v>3.4763313609467454</v>
      </c>
      <c r="AF180" s="39">
        <v>3</v>
      </c>
      <c r="AG180" s="25">
        <f t="shared" si="101"/>
        <v>0.14204545454545456</v>
      </c>
      <c r="AH180" s="25">
        <f t="shared" si="98"/>
        <v>2.2978056426332287</v>
      </c>
      <c r="AI180" s="39" t="s">
        <v>58</v>
      </c>
      <c r="AJ180" s="25">
        <f>VLOOKUP(AI180,VLookup!$A$3:$B$15,2,FALSE)</f>
        <v>2.5</v>
      </c>
      <c r="AK180" s="25">
        <f t="shared" si="102"/>
        <v>0.10344827586206896</v>
      </c>
      <c r="AL180" s="36">
        <f t="shared" si="105"/>
        <v>1.9161676646706587</v>
      </c>
      <c r="AM180" s="102">
        <v>98</v>
      </c>
      <c r="AN180" s="106">
        <v>80</v>
      </c>
      <c r="AO180" s="25">
        <f t="shared" si="103"/>
        <v>0.45454545454545453</v>
      </c>
      <c r="AP180" s="36">
        <f t="shared" si="104"/>
        <v>5.0628571428571432</v>
      </c>
    </row>
    <row r="181" spans="1:42" s="24" customFormat="1" x14ac:dyDescent="0.25">
      <c r="A181" s="78"/>
      <c r="B181" s="24" t="s">
        <v>239</v>
      </c>
      <c r="C181" s="52">
        <f t="shared" si="99"/>
        <v>7.4845042607366832</v>
      </c>
      <c r="D181" s="31">
        <v>8.1880000000000006</v>
      </c>
      <c r="E181" s="25">
        <f t="shared" si="83"/>
        <v>0.875</v>
      </c>
      <c r="F181" s="25">
        <f t="shared" si="84"/>
        <v>8.8685714285714283</v>
      </c>
      <c r="G181" s="56" t="s">
        <v>61</v>
      </c>
      <c r="H181" s="65">
        <f>VLOOKUP(G181,VLookup!$A$3:$B$15,2,FALSE)</f>
        <v>7.75</v>
      </c>
      <c r="I181" s="65">
        <f t="shared" si="85"/>
        <v>0.62215909090909083</v>
      </c>
      <c r="J181" s="66">
        <f t="shared" si="86"/>
        <v>6.8909090909090898</v>
      </c>
      <c r="K181" s="54">
        <v>9.1</v>
      </c>
      <c r="L181" s="25">
        <f t="shared" si="87"/>
        <v>0.97443181818181812</v>
      </c>
      <c r="M181" s="25">
        <f t="shared" si="88"/>
        <v>9.7685714285714269</v>
      </c>
      <c r="N181" s="39">
        <v>6.64</v>
      </c>
      <c r="O181" s="25">
        <f t="shared" si="89"/>
        <v>0.84090909090909094</v>
      </c>
      <c r="P181" s="25">
        <f t="shared" si="90"/>
        <v>8.5599999999999987</v>
      </c>
      <c r="Q181" s="54" t="s">
        <v>55</v>
      </c>
      <c r="R181" s="27">
        <f>VLOOKUP(Q181,VLookup!$A$3:$B$15,2,FALSE)</f>
        <v>4.75</v>
      </c>
      <c r="S181" s="27">
        <f t="shared" si="91"/>
        <v>0.42613636363636365</v>
      </c>
      <c r="T181" s="28">
        <f t="shared" si="92"/>
        <v>4.75</v>
      </c>
      <c r="U181" s="43">
        <v>7</v>
      </c>
      <c r="V181" s="25">
        <f t="shared" si="93"/>
        <v>0.57954545454545459</v>
      </c>
      <c r="W181" s="25">
        <f t="shared" si="94"/>
        <v>6.1621621621621632</v>
      </c>
      <c r="X181" s="54" t="s">
        <v>63</v>
      </c>
      <c r="Y181" s="29">
        <f>VLOOKUP(X181,VLookup!$A$3:$B$15,2,FALSE)</f>
        <v>9.25</v>
      </c>
      <c r="Z181" s="29">
        <f t="shared" si="95"/>
        <v>0.91346153846153844</v>
      </c>
      <c r="AA181" s="28">
        <f t="shared" si="96"/>
        <v>9.2941176470588225</v>
      </c>
      <c r="AB181" s="43" t="s">
        <v>61</v>
      </c>
      <c r="AC181" s="25">
        <f>VLOOKUP(AB181,VLookup!$A$3:$B$15,2,FALSE)</f>
        <v>7.75</v>
      </c>
      <c r="AD181" s="25">
        <f t="shared" si="100"/>
        <v>0.53409090909090906</v>
      </c>
      <c r="AE181" s="25">
        <f t="shared" si="97"/>
        <v>5.9260355029585794</v>
      </c>
      <c r="AF181" s="39">
        <v>3.5</v>
      </c>
      <c r="AG181" s="25">
        <f t="shared" si="101"/>
        <v>0.27840909090909094</v>
      </c>
      <c r="AH181" s="25">
        <f t="shared" si="98"/>
        <v>3.6520376175548592</v>
      </c>
      <c r="AI181" s="39" t="s">
        <v>61</v>
      </c>
      <c r="AJ181" s="25">
        <f>VLOOKUP(AI181,VLookup!$A$3:$B$15,2,FALSE)</f>
        <v>7.75</v>
      </c>
      <c r="AK181" s="25">
        <f t="shared" si="102"/>
        <v>0.71264367816091956</v>
      </c>
      <c r="AL181" s="36">
        <f t="shared" si="105"/>
        <v>7.6287425149700603</v>
      </c>
      <c r="AM181" s="102">
        <v>15</v>
      </c>
      <c r="AN181" s="106">
        <v>162</v>
      </c>
      <c r="AO181" s="25">
        <f t="shared" si="103"/>
        <v>0.92045454545454541</v>
      </c>
      <c r="AP181" s="36">
        <f t="shared" si="104"/>
        <v>9.2799999999999994</v>
      </c>
    </row>
    <row r="182" spans="1:42" s="24" customFormat="1" x14ac:dyDescent="0.25">
      <c r="A182" s="78"/>
      <c r="B182" s="24" t="s">
        <v>240</v>
      </c>
      <c r="C182" s="52">
        <f t="shared" si="99"/>
        <v>6.8605136557291724</v>
      </c>
      <c r="D182" s="31">
        <v>7.3330000000000002</v>
      </c>
      <c r="E182" s="25">
        <f t="shared" si="83"/>
        <v>0.56534090909090917</v>
      </c>
      <c r="F182" s="25">
        <f t="shared" si="84"/>
        <v>6.0657142857142858</v>
      </c>
      <c r="G182" s="56" t="s">
        <v>59</v>
      </c>
      <c r="H182" s="65">
        <f>VLOOKUP(G182,VLookup!$A$3:$B$15,2,FALSE)</f>
        <v>6.25</v>
      </c>
      <c r="I182" s="65">
        <f t="shared" si="85"/>
        <v>0.32954545454545453</v>
      </c>
      <c r="J182" s="66">
        <f t="shared" si="86"/>
        <v>4.0818181818181811</v>
      </c>
      <c r="K182" s="54">
        <v>8.6</v>
      </c>
      <c r="L182" s="25">
        <f t="shared" si="87"/>
        <v>0.75284090909090906</v>
      </c>
      <c r="M182" s="25">
        <f t="shared" si="88"/>
        <v>7.7628571428571425</v>
      </c>
      <c r="N182" s="39">
        <v>6.08</v>
      </c>
      <c r="O182" s="25">
        <f t="shared" si="89"/>
        <v>0.65909090909090906</v>
      </c>
      <c r="P182" s="25">
        <f t="shared" si="90"/>
        <v>6.9142857142857137</v>
      </c>
      <c r="Q182" s="54" t="s">
        <v>59</v>
      </c>
      <c r="R182" s="27">
        <f>VLOOKUP(Q182,VLookup!$A$3:$B$15,2,FALSE)</f>
        <v>6.25</v>
      </c>
      <c r="S182" s="27">
        <f t="shared" si="91"/>
        <v>0.57954545454545459</v>
      </c>
      <c r="T182" s="28">
        <f t="shared" si="92"/>
        <v>6.25</v>
      </c>
      <c r="U182" s="43">
        <v>8</v>
      </c>
      <c r="V182" s="25">
        <f t="shared" si="93"/>
        <v>0.86931818181818188</v>
      </c>
      <c r="W182" s="25">
        <f t="shared" si="94"/>
        <v>8.9189189189189193</v>
      </c>
      <c r="X182" s="54"/>
      <c r="Y182" s="29"/>
      <c r="Z182" s="29" t="str">
        <f t="shared" si="95"/>
        <v/>
      </c>
      <c r="AA182" s="28" t="str">
        <f t="shared" si="96"/>
        <v/>
      </c>
      <c r="AB182" s="43" t="s">
        <v>60</v>
      </c>
      <c r="AC182" s="25">
        <f>VLOOKUP(AB182,VLookup!$A$3:$B$15,2,FALSE)</f>
        <v>10</v>
      </c>
      <c r="AD182" s="25">
        <f t="shared" si="100"/>
        <v>0.96875</v>
      </c>
      <c r="AE182" s="25">
        <f t="shared" si="97"/>
        <v>10</v>
      </c>
      <c r="AF182" s="39">
        <v>4</v>
      </c>
      <c r="AG182" s="25">
        <f t="shared" si="101"/>
        <v>0.51704545454545459</v>
      </c>
      <c r="AH182" s="25">
        <f t="shared" si="98"/>
        <v>6.0219435736677118</v>
      </c>
      <c r="AI182" s="39" t="s">
        <v>54</v>
      </c>
      <c r="AJ182" s="25">
        <f>VLOOKUP(AI182,VLookup!$A$3:$B$15,2,FALSE)</f>
        <v>4</v>
      </c>
      <c r="AK182" s="25">
        <f t="shared" si="102"/>
        <v>0.27873563218390807</v>
      </c>
      <c r="AL182" s="36">
        <f t="shared" si="105"/>
        <v>3.5598802395209588</v>
      </c>
      <c r="AM182" s="102">
        <v>23</v>
      </c>
      <c r="AN182" s="106">
        <v>154</v>
      </c>
      <c r="AO182" s="25">
        <f t="shared" si="103"/>
        <v>0.875</v>
      </c>
      <c r="AP182" s="36">
        <f t="shared" si="104"/>
        <v>8.8685714285714283</v>
      </c>
    </row>
    <row r="183" spans="1:42" s="24" customFormat="1" x14ac:dyDescent="0.25">
      <c r="A183" s="78"/>
      <c r="B183" s="24" t="s">
        <v>241</v>
      </c>
      <c r="C183" s="52">
        <f t="shared" si="99"/>
        <v>3.5185469766208497</v>
      </c>
      <c r="D183" s="31">
        <v>5.7</v>
      </c>
      <c r="E183" s="25">
        <f t="shared" si="83"/>
        <v>8.5227272727272721E-2</v>
      </c>
      <c r="F183" s="25">
        <f t="shared" si="84"/>
        <v>1.7200000000000002</v>
      </c>
      <c r="G183" s="56" t="s">
        <v>56</v>
      </c>
      <c r="H183" s="65">
        <f>VLOOKUP(G183,VLookup!$A$3:$B$15,2,FALSE)</f>
        <v>5.5</v>
      </c>
      <c r="I183" s="65">
        <f t="shared" si="85"/>
        <v>0.23295454545454547</v>
      </c>
      <c r="J183" s="66">
        <f t="shared" si="86"/>
        <v>3.1545454545454548</v>
      </c>
      <c r="K183" s="54">
        <v>8.1</v>
      </c>
      <c r="L183" s="25">
        <f t="shared" si="87"/>
        <v>0.32386363636363635</v>
      </c>
      <c r="M183" s="25">
        <f t="shared" si="88"/>
        <v>3.8800000000000003</v>
      </c>
      <c r="N183" s="39">
        <v>3.25</v>
      </c>
      <c r="O183" s="25">
        <f t="shared" si="89"/>
        <v>3.9772727272727272E-2</v>
      </c>
      <c r="P183" s="25">
        <f t="shared" si="90"/>
        <v>1.3085714285714285</v>
      </c>
      <c r="Q183" s="54" t="s">
        <v>58</v>
      </c>
      <c r="R183" s="27">
        <f>VLOOKUP(Q183,VLookup!$A$3:$B$15,2,FALSE)</f>
        <v>2.5</v>
      </c>
      <c r="S183" s="27">
        <f t="shared" si="91"/>
        <v>0.19602272727272727</v>
      </c>
      <c r="T183" s="28">
        <f t="shared" si="92"/>
        <v>2.5</v>
      </c>
      <c r="U183" s="43">
        <v>6</v>
      </c>
      <c r="V183" s="25">
        <f t="shared" si="93"/>
        <v>0.22727272727272727</v>
      </c>
      <c r="W183" s="25">
        <f t="shared" si="94"/>
        <v>2.8108108108108105</v>
      </c>
      <c r="X183" s="54" t="s">
        <v>57</v>
      </c>
      <c r="Y183" s="29">
        <f>VLOOKUP(X183,VLookup!$A$3:$B$15,2,FALSE)</f>
        <v>7</v>
      </c>
      <c r="Z183" s="29">
        <f t="shared" si="95"/>
        <v>0.52243589743589736</v>
      </c>
      <c r="AA183" s="28">
        <f t="shared" si="96"/>
        <v>5.7058823529411757</v>
      </c>
      <c r="AB183" s="43" t="s">
        <v>61</v>
      </c>
      <c r="AC183" s="25">
        <f>VLOOKUP(AB183,VLookup!$A$3:$B$15,2,FALSE)</f>
        <v>7.75</v>
      </c>
      <c r="AD183" s="25">
        <f t="shared" si="100"/>
        <v>0.53409090909090906</v>
      </c>
      <c r="AE183" s="25">
        <f t="shared" si="97"/>
        <v>5.9260355029585794</v>
      </c>
      <c r="AF183" s="39">
        <v>3</v>
      </c>
      <c r="AG183" s="25">
        <f t="shared" si="101"/>
        <v>0.14204545454545456</v>
      </c>
      <c r="AH183" s="25">
        <f t="shared" si="98"/>
        <v>2.2978056426332287</v>
      </c>
      <c r="AI183" s="39" t="s">
        <v>56</v>
      </c>
      <c r="AJ183" s="25">
        <f>VLOOKUP(AI183,VLookup!$A$3:$B$15,2,FALSE)</f>
        <v>5.5</v>
      </c>
      <c r="AK183" s="25">
        <f t="shared" si="102"/>
        <v>0.45402298850574713</v>
      </c>
      <c r="AL183" s="36">
        <f t="shared" si="105"/>
        <v>5.203592814371258</v>
      </c>
      <c r="AM183" s="102">
        <v>111</v>
      </c>
      <c r="AN183" s="106">
        <v>67</v>
      </c>
      <c r="AO183" s="25">
        <f t="shared" si="103"/>
        <v>0.38068181818181818</v>
      </c>
      <c r="AP183" s="36">
        <f t="shared" si="104"/>
        <v>4.394285714285715</v>
      </c>
    </row>
    <row r="184" spans="1:42" s="24" customFormat="1" x14ac:dyDescent="0.25">
      <c r="A184" s="78"/>
      <c r="B184" s="24" t="s">
        <v>242</v>
      </c>
      <c r="C184" s="52">
        <f t="shared" si="99"/>
        <v>8.765028025147787</v>
      </c>
      <c r="D184" s="31">
        <v>8.5</v>
      </c>
      <c r="E184" s="25">
        <f t="shared" si="83"/>
        <v>0.96590909090909094</v>
      </c>
      <c r="F184" s="25">
        <f t="shared" si="84"/>
        <v>9.6914285714285722</v>
      </c>
      <c r="G184" s="56" t="s">
        <v>63</v>
      </c>
      <c r="H184" s="65">
        <f>VLOOKUP(G184,VLookup!$A$3:$B$15,2,FALSE)</f>
        <v>9.25</v>
      </c>
      <c r="I184" s="65">
        <f t="shared" si="85"/>
        <v>0.82670454545454541</v>
      </c>
      <c r="J184" s="66">
        <f t="shared" si="86"/>
        <v>8.8545454545454554</v>
      </c>
      <c r="K184" s="54">
        <v>9.3000000000000007</v>
      </c>
      <c r="L184" s="25">
        <f t="shared" si="87"/>
        <v>0.99431818181818177</v>
      </c>
      <c r="M184" s="25">
        <f t="shared" si="88"/>
        <v>9.9485714285714284</v>
      </c>
      <c r="N184" s="39">
        <v>6.83</v>
      </c>
      <c r="O184" s="25">
        <f t="shared" si="89"/>
        <v>0.90625</v>
      </c>
      <c r="P184" s="25">
        <f t="shared" si="90"/>
        <v>9.151428571428573</v>
      </c>
      <c r="Q184" s="54" t="s">
        <v>56</v>
      </c>
      <c r="R184" s="27">
        <f>VLOOKUP(Q184,VLookup!$A$3:$B$15,2,FALSE)</f>
        <v>5.5</v>
      </c>
      <c r="S184" s="27">
        <f t="shared" si="91"/>
        <v>0.50284090909090906</v>
      </c>
      <c r="T184" s="28">
        <f t="shared" si="92"/>
        <v>5.4999999999999991</v>
      </c>
      <c r="U184" s="43">
        <v>8</v>
      </c>
      <c r="V184" s="25">
        <f t="shared" si="93"/>
        <v>0.86931818181818188</v>
      </c>
      <c r="W184" s="25">
        <f t="shared" si="94"/>
        <v>8.9189189189189193</v>
      </c>
      <c r="X184" s="54" t="s">
        <v>59</v>
      </c>
      <c r="Y184" s="29">
        <f>VLOOKUP(X184,VLookup!$A$3:$B$15,2,FALSE)</f>
        <v>6.25</v>
      </c>
      <c r="Z184" s="29">
        <f t="shared" si="95"/>
        <v>0.34615384615384615</v>
      </c>
      <c r="AA184" s="28">
        <f t="shared" si="96"/>
        <v>4.0882352941176467</v>
      </c>
      <c r="AB184" s="43" t="s">
        <v>60</v>
      </c>
      <c r="AC184" s="25">
        <f>VLOOKUP(AB184,VLookup!$A$3:$B$15,2,FALSE)</f>
        <v>10</v>
      </c>
      <c r="AD184" s="25">
        <f t="shared" si="100"/>
        <v>0.96875</v>
      </c>
      <c r="AE184" s="25">
        <f t="shared" si="97"/>
        <v>10</v>
      </c>
      <c r="AF184" s="39">
        <v>5</v>
      </c>
      <c r="AG184" s="25">
        <f t="shared" si="101"/>
        <v>0.91761363636363635</v>
      </c>
      <c r="AH184" s="25">
        <f t="shared" si="98"/>
        <v>10</v>
      </c>
      <c r="AI184" s="39" t="s">
        <v>57</v>
      </c>
      <c r="AJ184" s="25">
        <f>VLOOKUP(AI184,VLookup!$A$3:$B$15,2,FALSE)</f>
        <v>7</v>
      </c>
      <c r="AK184" s="25">
        <f t="shared" si="102"/>
        <v>0.62643678160919536</v>
      </c>
      <c r="AL184" s="36">
        <f t="shared" si="105"/>
        <v>6.8203592814371259</v>
      </c>
      <c r="AM184" s="102">
        <v>1</v>
      </c>
      <c r="AN184" s="106">
        <v>176</v>
      </c>
      <c r="AO184" s="25">
        <f t="shared" si="103"/>
        <v>1</v>
      </c>
      <c r="AP184" s="36">
        <f t="shared" si="104"/>
        <v>10</v>
      </c>
    </row>
    <row r="185" spans="1:42" s="24" customFormat="1" x14ac:dyDescent="0.25">
      <c r="A185" s="78"/>
      <c r="B185" s="24" t="s">
        <v>243</v>
      </c>
      <c r="C185" s="52">
        <f t="shared" si="99"/>
        <v>4.4338937620416035</v>
      </c>
      <c r="D185" s="31">
        <v>6.923</v>
      </c>
      <c r="E185" s="25">
        <f t="shared" ref="E185:E200" si="106">IFERROR(((RANK(D185,$D$25:$D$200,1)/COUNT($D$25:$D$200))+(COUNTIF($D$25:$D$200,"&lt;="&amp;D185)/COUNT($D$25:$D$200)))/2,"")</f>
        <v>0.40909090909090912</v>
      </c>
      <c r="F185" s="25">
        <f t="shared" ref="F185:F200" si="107">IFERROR(1+(E185-MIN($E$25:$E$200))*(10-1)/(MAX($E$25:$E$200)-MIN($E$25:$E$200)),"")</f>
        <v>4.6514285714285712</v>
      </c>
      <c r="G185" s="56" t="s">
        <v>63</v>
      </c>
      <c r="H185" s="65">
        <f>VLOOKUP(G185,VLookup!$A$3:$B$15,2,FALSE)</f>
        <v>9.25</v>
      </c>
      <c r="I185" s="65">
        <f t="shared" ref="I185:I200" si="108">IFERROR(((RANK(H185,$H$25:$H$200,1)/COUNT($H$25:$H$200))+(COUNTIF($H$25:$H$200,"&lt;="&amp;H185)/COUNT($H$25:$H$200)))/2,"")</f>
        <v>0.82670454545454541</v>
      </c>
      <c r="J185" s="66">
        <f t="shared" ref="J185:J200" si="109">IFERROR(1+(I185-MIN($I$25:$I$200))*(10-1)/(MAX($I$25:$I$200)-MIN($I$25:$I$200)),"")</f>
        <v>8.8545454545454554</v>
      </c>
      <c r="K185" s="54">
        <v>8.5</v>
      </c>
      <c r="L185" s="25">
        <f t="shared" ref="L185:L200" si="110">IFERROR(((RANK(K185,$K$25:$K$200,1)/COUNT($K$25:$K$200))+(COUNTIF($K$25:$K$200,"&lt;="&amp;K185)/COUNT($K$25:$K$200)))/2,"")</f>
        <v>0.68181818181818188</v>
      </c>
      <c r="M185" s="25">
        <f t="shared" ref="M185:M200" si="111">IFERROR(1+(L185-MIN($L$25:$L$200))*(10-1)/(MAX($L$25:$L$200)-MIN($L$25:$L$200)),"")</f>
        <v>7.12</v>
      </c>
      <c r="N185" s="39">
        <v>6</v>
      </c>
      <c r="O185" s="25">
        <f t="shared" ref="O185:O200" si="112">IFERROR(((RANK(N185,$N$25:$N$200,1)/COUNT($N$25:$N$200))+(COUNTIF($N$25:$N$200,"&lt;="&amp;N185)/COUNT($N$25:$N$200)))/2,"")</f>
        <v>0.64488636363636365</v>
      </c>
      <c r="P185" s="25">
        <f t="shared" ref="P185:P200" si="113">IFERROR(1+(O185-MIN($O$25:$O$200))*(10-1)/(MAX($O$25:$O$200)-MIN($O$25:$O$200)),"")</f>
        <v>6.7857142857142856</v>
      </c>
      <c r="Q185" s="54" t="s">
        <v>63</v>
      </c>
      <c r="R185" s="27">
        <f>VLOOKUP(Q185,VLookup!$A$3:$B$15,2,FALSE)</f>
        <v>9.25</v>
      </c>
      <c r="S185" s="27">
        <f t="shared" ref="S185:S200" si="114">IFERROR(((RANK(R185,$R$25:$R$200,1)/COUNT($R$25:$R$200))+(COUNTIF($R$25:$R$200,"&lt;="&amp;R185)/COUNT($R$25:$R$200)))/2,"")</f>
        <v>0.88636363636363635</v>
      </c>
      <c r="T185" s="28">
        <f t="shared" ref="T185:T200" si="115">IFERROR(1+(S185-MIN($S$25:$S$200))*(10-1)/(MAX($S$25:$S$200)-MIN($S$25:$S$200)),"")</f>
        <v>9.25</v>
      </c>
      <c r="U185" s="43">
        <v>6</v>
      </c>
      <c r="V185" s="25">
        <f t="shared" ref="V185:V200" si="116">IFERROR(((RANK(U185,$U$25:$U$200,1)/COUNT($U$25:$U$200))+(COUNTIF($U$25:$U$200,"&lt;="&amp;U185)/COUNT($U$25:$U$200)))/2,"")</f>
        <v>0.22727272727272727</v>
      </c>
      <c r="W185" s="25">
        <f t="shared" ref="W185:W200" si="117">IFERROR(1+(V185-MIN($V$25:$V$200))*(10-1)/(MAX($V$25:$V$200)-MIN($V$25:$V$200)),"")</f>
        <v>2.8108108108108105</v>
      </c>
      <c r="X185" s="54" t="s">
        <v>54</v>
      </c>
      <c r="Y185" s="29">
        <f>VLOOKUP(X185,VLookup!$A$3:$B$15,2,FALSE)</f>
        <v>4</v>
      </c>
      <c r="Z185" s="29">
        <f t="shared" ref="Z185:Z200" si="118">IFERROR(((RANK(Y185,$Y$25:$Y$200,1)/COUNT($Y$25:$Y$200))+(COUNTIF($Y$25:$Y$200,"&lt;="&amp;Y185)/COUNT($Y$25:$Y$200)))/2,"")</f>
        <v>0.11858974358974358</v>
      </c>
      <c r="AA185" s="28">
        <f t="shared" ref="AA185:AA200" si="119">IFERROR(1+(Z185-MIN($Z$25:$Z$200))*(10-1)/(MAX($Z$25:$Z$200)-MIN($Z$25:$Z$200)),"")</f>
        <v>2</v>
      </c>
      <c r="AB185" s="43" t="s">
        <v>54</v>
      </c>
      <c r="AC185" s="25">
        <f>VLOOKUP(AB185,VLookup!$A$3:$B$15,2,FALSE)</f>
        <v>4</v>
      </c>
      <c r="AD185" s="25">
        <f t="shared" si="100"/>
        <v>4.8295454545454544E-2</v>
      </c>
      <c r="AE185" s="25">
        <f t="shared" ref="AE185:AE200" si="120">IFERROR(1+(AD185-MIN($AD$25:$AD$200))*(10-1)/(MAX($AD$25:$AD$200)-MIN($AD$25:$AD$200)),"")</f>
        <v>1.3727810650887573</v>
      </c>
      <c r="AF185" s="39">
        <v>3</v>
      </c>
      <c r="AG185" s="25">
        <f t="shared" si="101"/>
        <v>0.14204545454545456</v>
      </c>
      <c r="AH185" s="25">
        <f t="shared" ref="AH185:AH200" si="121">IFERROR(1+(AG185-MIN($AG$25:$AG$200))*(10-1)/(MAX($AG$25:$AG$200)-MIN($AG$25:$AG$200)),"")</f>
        <v>2.2978056426332287</v>
      </c>
      <c r="AI185" s="39" t="s">
        <v>58</v>
      </c>
      <c r="AJ185" s="25">
        <f>VLOOKUP(AI185,VLookup!$A$3:$B$15,2,FALSE)</f>
        <v>2.5</v>
      </c>
      <c r="AK185" s="25">
        <f t="shared" si="102"/>
        <v>0.10344827586206896</v>
      </c>
      <c r="AL185" s="36">
        <f t="shared" si="105"/>
        <v>1.9161676646706587</v>
      </c>
      <c r="AM185" s="102">
        <v>129</v>
      </c>
      <c r="AN185" s="106">
        <v>49</v>
      </c>
      <c r="AO185" s="25">
        <f t="shared" si="103"/>
        <v>0.27840909090909088</v>
      </c>
      <c r="AP185" s="36">
        <f t="shared" si="104"/>
        <v>3.4685714285714284</v>
      </c>
    </row>
    <row r="186" spans="1:42" s="24" customFormat="1" x14ac:dyDescent="0.25">
      <c r="A186" s="78"/>
      <c r="B186" s="24" t="s">
        <v>244</v>
      </c>
      <c r="C186" s="52">
        <f t="shared" si="99"/>
        <v>5.1265621077597139</v>
      </c>
      <c r="D186" s="31">
        <v>7.3330000000000002</v>
      </c>
      <c r="E186" s="25">
        <f t="shared" si="106"/>
        <v>0.56534090909090917</v>
      </c>
      <c r="F186" s="25">
        <f t="shared" si="107"/>
        <v>6.0657142857142858</v>
      </c>
      <c r="G186" s="56" t="s">
        <v>56</v>
      </c>
      <c r="H186" s="65">
        <f>VLOOKUP(G186,VLookup!$A$3:$B$15,2,FALSE)</f>
        <v>5.5</v>
      </c>
      <c r="I186" s="65">
        <f t="shared" si="108"/>
        <v>0.23295454545454547</v>
      </c>
      <c r="J186" s="66">
        <f t="shared" si="109"/>
        <v>3.1545454545454548</v>
      </c>
      <c r="K186" s="54">
        <v>8.4</v>
      </c>
      <c r="L186" s="25">
        <f t="shared" si="110"/>
        <v>0.57954545454545459</v>
      </c>
      <c r="M186" s="25">
        <f t="shared" si="111"/>
        <v>6.1942857142857148</v>
      </c>
      <c r="N186" s="39">
        <v>6.3</v>
      </c>
      <c r="O186" s="25">
        <f t="shared" si="112"/>
        <v>0.73863636363636365</v>
      </c>
      <c r="P186" s="25">
        <f t="shared" si="113"/>
        <v>7.6342857142857135</v>
      </c>
      <c r="Q186" s="54" t="s">
        <v>56</v>
      </c>
      <c r="R186" s="27">
        <f>VLOOKUP(Q186,VLookup!$A$3:$B$15,2,FALSE)</f>
        <v>5.5</v>
      </c>
      <c r="S186" s="27">
        <f t="shared" si="114"/>
        <v>0.50284090909090906</v>
      </c>
      <c r="T186" s="28">
        <f t="shared" si="115"/>
        <v>5.4999999999999991</v>
      </c>
      <c r="U186" s="43">
        <v>6</v>
      </c>
      <c r="V186" s="25">
        <f t="shared" si="116"/>
        <v>0.22727272727272727</v>
      </c>
      <c r="W186" s="25">
        <f t="shared" si="117"/>
        <v>2.8108108108108105</v>
      </c>
      <c r="X186" s="54" t="s">
        <v>62</v>
      </c>
      <c r="Y186" s="29">
        <f>VLOOKUP(X186,VLookup!$A$3:$B$15,2,FALSE)</f>
        <v>8.5</v>
      </c>
      <c r="Z186" s="29">
        <f t="shared" si="118"/>
        <v>0.81730769230769229</v>
      </c>
      <c r="AA186" s="28">
        <f t="shared" si="119"/>
        <v>8.4117647058823515</v>
      </c>
      <c r="AB186" s="43" t="s">
        <v>57</v>
      </c>
      <c r="AC186" s="25">
        <f>VLOOKUP(AB186,VLookup!$A$3:$B$15,2,FALSE)</f>
        <v>7</v>
      </c>
      <c r="AD186" s="25">
        <f t="shared" si="100"/>
        <v>0.37784090909090906</v>
      </c>
      <c r="AE186" s="25">
        <f t="shared" si="120"/>
        <v>4.4615384615384617</v>
      </c>
      <c r="AF186" s="39">
        <v>2.5</v>
      </c>
      <c r="AG186" s="25">
        <f t="shared" si="101"/>
        <v>6.8181818181818177E-2</v>
      </c>
      <c r="AH186" s="25">
        <f t="shared" si="121"/>
        <v>1.5642633228840124</v>
      </c>
      <c r="AI186" s="39" t="s">
        <v>56</v>
      </c>
      <c r="AJ186" s="25">
        <f>VLOOKUP(AI186,VLookup!$A$3:$B$15,2,FALSE)</f>
        <v>5.5</v>
      </c>
      <c r="AK186" s="25">
        <f t="shared" si="102"/>
        <v>0.45402298850574713</v>
      </c>
      <c r="AL186" s="36">
        <f t="shared" si="105"/>
        <v>5.203592814371258</v>
      </c>
      <c r="AM186" s="102">
        <v>97</v>
      </c>
      <c r="AN186" s="106">
        <v>81</v>
      </c>
      <c r="AO186" s="25">
        <f t="shared" si="103"/>
        <v>0.46022727272727271</v>
      </c>
      <c r="AP186" s="36">
        <f t="shared" si="104"/>
        <v>5.1142857142857148</v>
      </c>
    </row>
    <row r="187" spans="1:42" s="19" customFormat="1" ht="16.5" thickBot="1" x14ac:dyDescent="0.3">
      <c r="A187" s="79"/>
      <c r="B187" s="19" t="s">
        <v>245</v>
      </c>
      <c r="C187" s="53">
        <f t="shared" si="99"/>
        <v>3.9617149811950068</v>
      </c>
      <c r="D187" s="37">
        <v>6.1669999999999998</v>
      </c>
      <c r="E187" s="20">
        <f t="shared" si="106"/>
        <v>0.14488636363636365</v>
      </c>
      <c r="F187" s="20">
        <f t="shared" si="107"/>
        <v>2.2600000000000002</v>
      </c>
      <c r="G187" s="67" t="s">
        <v>59</v>
      </c>
      <c r="H187" s="68">
        <f>VLOOKUP(G187,VLookup!$A$3:$B$15,2,FALSE)</f>
        <v>6.25</v>
      </c>
      <c r="I187" s="68">
        <f t="shared" si="108"/>
        <v>0.32954545454545453</v>
      </c>
      <c r="J187" s="69">
        <f t="shared" si="109"/>
        <v>4.0818181818181811</v>
      </c>
      <c r="K187" s="47">
        <v>8.5</v>
      </c>
      <c r="L187" s="20">
        <f t="shared" si="110"/>
        <v>0.68181818181818188</v>
      </c>
      <c r="M187" s="20">
        <f t="shared" si="111"/>
        <v>7.12</v>
      </c>
      <c r="N187" s="42">
        <v>5.9</v>
      </c>
      <c r="O187" s="20">
        <f t="shared" si="112"/>
        <v>0.60795454545454541</v>
      </c>
      <c r="P187" s="20">
        <f t="shared" si="113"/>
        <v>6.4514285714285711</v>
      </c>
      <c r="Q187" s="47" t="s">
        <v>52</v>
      </c>
      <c r="R187" s="21">
        <f>VLOOKUP(Q187,VLookup!$A$3:$B$15,2,FALSE)</f>
        <v>1.75</v>
      </c>
      <c r="S187" s="21">
        <f t="shared" si="114"/>
        <v>0.11931818181818182</v>
      </c>
      <c r="T187" s="22">
        <f t="shared" si="115"/>
        <v>1.75</v>
      </c>
      <c r="U187" s="47">
        <v>7</v>
      </c>
      <c r="V187" s="20">
        <f t="shared" si="116"/>
        <v>0.57954545454545459</v>
      </c>
      <c r="W187" s="20">
        <f t="shared" si="117"/>
        <v>6.1621621621621632</v>
      </c>
      <c r="X187" s="47" t="s">
        <v>55</v>
      </c>
      <c r="Y187" s="23">
        <f>VLOOKUP(X187,VLookup!$A$3:$B$15,2,FALSE)</f>
        <v>4.75</v>
      </c>
      <c r="Z187" s="23">
        <f t="shared" si="118"/>
        <v>0.19551282051282051</v>
      </c>
      <c r="AA187" s="22">
        <f t="shared" si="119"/>
        <v>2.7058823529411766</v>
      </c>
      <c r="AB187" s="47" t="s">
        <v>54</v>
      </c>
      <c r="AC187" s="20">
        <f>VLOOKUP(AB187,VLookup!$A$3:$B$15,2,FALSE)</f>
        <v>4</v>
      </c>
      <c r="AD187" s="20">
        <f t="shared" si="100"/>
        <v>4.8295454545454544E-2</v>
      </c>
      <c r="AE187" s="20">
        <f t="shared" si="120"/>
        <v>1.3727810650887573</v>
      </c>
      <c r="AF187" s="42">
        <v>2.5</v>
      </c>
      <c r="AG187" s="20">
        <f t="shared" si="101"/>
        <v>6.8181818181818177E-2</v>
      </c>
      <c r="AH187" s="20">
        <f t="shared" si="121"/>
        <v>1.5642633228840124</v>
      </c>
      <c r="AI187" s="42" t="s">
        <v>54</v>
      </c>
      <c r="AJ187" s="20">
        <f>VLOOKUP(AI187,VLookup!$A$3:$B$15,2,FALSE)</f>
        <v>4</v>
      </c>
      <c r="AK187" s="20">
        <f t="shared" si="102"/>
        <v>0.27873563218390807</v>
      </c>
      <c r="AL187" s="38">
        <f t="shared" si="105"/>
        <v>3.5598802395209588</v>
      </c>
      <c r="AM187" s="103">
        <v>49</v>
      </c>
      <c r="AN187" s="107">
        <v>128</v>
      </c>
      <c r="AO187" s="20">
        <f t="shared" si="103"/>
        <v>0.72727272727272729</v>
      </c>
      <c r="AP187" s="38">
        <f t="shared" si="104"/>
        <v>7.531428571428572</v>
      </c>
    </row>
    <row r="188" spans="1:42" s="14" customFormat="1" x14ac:dyDescent="0.25">
      <c r="A188" s="80" t="s">
        <v>31</v>
      </c>
      <c r="B188" s="14" t="s">
        <v>32</v>
      </c>
      <c r="C188" s="51">
        <f t="shared" si="99"/>
        <v>8.1566554946594731</v>
      </c>
      <c r="D188" s="34">
        <v>8.125</v>
      </c>
      <c r="E188" s="15">
        <f t="shared" si="106"/>
        <v>0.86363636363636354</v>
      </c>
      <c r="F188" s="15">
        <f t="shared" si="107"/>
        <v>8.7657142857142851</v>
      </c>
      <c r="G188" s="62" t="s">
        <v>63</v>
      </c>
      <c r="H188" s="63">
        <f>VLOOKUP(G188,VLookup!$A$3:$B$15,2,FALSE)</f>
        <v>9.25</v>
      </c>
      <c r="I188" s="63">
        <f t="shared" si="108"/>
        <v>0.82670454545454541</v>
      </c>
      <c r="J188" s="64">
        <f t="shared" si="109"/>
        <v>8.8545454545454554</v>
      </c>
      <c r="K188" s="46">
        <v>8.9</v>
      </c>
      <c r="L188" s="15">
        <f t="shared" si="110"/>
        <v>0.92897727272727271</v>
      </c>
      <c r="M188" s="15">
        <f t="shared" si="111"/>
        <v>9.3571428571428559</v>
      </c>
      <c r="N188" s="41">
        <v>6.3</v>
      </c>
      <c r="O188" s="15">
        <f t="shared" si="112"/>
        <v>0.73863636363636365</v>
      </c>
      <c r="P188" s="15">
        <f t="shared" si="113"/>
        <v>7.6342857142857135</v>
      </c>
      <c r="Q188" s="46" t="s">
        <v>56</v>
      </c>
      <c r="R188" s="16">
        <f>VLOOKUP(Q188,VLookup!$A$3:$B$15,2,FALSE)</f>
        <v>5.5</v>
      </c>
      <c r="S188" s="16">
        <f t="shared" si="114"/>
        <v>0.50284090909090906</v>
      </c>
      <c r="T188" s="17">
        <f t="shared" si="115"/>
        <v>5.4999999999999991</v>
      </c>
      <c r="U188" s="46">
        <v>8</v>
      </c>
      <c r="V188" s="15">
        <f t="shared" si="116"/>
        <v>0.86931818181818188</v>
      </c>
      <c r="W188" s="15">
        <f t="shared" si="117"/>
        <v>8.9189189189189193</v>
      </c>
      <c r="X188" s="46"/>
      <c r="Y188" s="18"/>
      <c r="Z188" s="18" t="str">
        <f t="shared" si="118"/>
        <v/>
      </c>
      <c r="AA188" s="17" t="str">
        <f t="shared" si="119"/>
        <v/>
      </c>
      <c r="AB188" s="46" t="s">
        <v>62</v>
      </c>
      <c r="AC188" s="15">
        <f>VLOOKUP(AB188,VLookup!$A$3:$B$15,2,FALSE)</f>
        <v>8.5</v>
      </c>
      <c r="AD188" s="15">
        <f t="shared" si="100"/>
        <v>0.71306818181818188</v>
      </c>
      <c r="AE188" s="15">
        <f t="shared" si="120"/>
        <v>7.603550295857989</v>
      </c>
      <c r="AF188" s="41">
        <v>4</v>
      </c>
      <c r="AG188" s="15">
        <f t="shared" si="101"/>
        <v>0.51704545454545459</v>
      </c>
      <c r="AH188" s="15">
        <f t="shared" si="121"/>
        <v>6.0219435736677118</v>
      </c>
      <c r="AI188" s="41" t="s">
        <v>60</v>
      </c>
      <c r="AJ188" s="15">
        <f>VLOOKUP(AI188,VLookup!$A$3:$B$15,2,FALSE)</f>
        <v>10</v>
      </c>
      <c r="AK188" s="15">
        <f t="shared" si="102"/>
        <v>0.96551724137931028</v>
      </c>
      <c r="AL188" s="35">
        <f t="shared" si="105"/>
        <v>10</v>
      </c>
      <c r="AM188" s="101">
        <v>38</v>
      </c>
      <c r="AN188" s="105">
        <v>139</v>
      </c>
      <c r="AO188" s="15">
        <f t="shared" si="103"/>
        <v>0.78977272727272729</v>
      </c>
      <c r="AP188" s="35">
        <f t="shared" si="104"/>
        <v>8.0971428571428561</v>
      </c>
    </row>
    <row r="189" spans="1:42" s="24" customFormat="1" x14ac:dyDescent="0.25">
      <c r="A189" s="81"/>
      <c r="B189" s="24" t="s">
        <v>33</v>
      </c>
      <c r="C189" s="52">
        <f t="shared" si="99"/>
        <v>7.0114092272510113</v>
      </c>
      <c r="D189" s="31">
        <v>8.4290000000000003</v>
      </c>
      <c r="E189" s="25">
        <f t="shared" si="106"/>
        <v>0.95454545454545459</v>
      </c>
      <c r="F189" s="25">
        <f t="shared" si="107"/>
        <v>9.588571428571429</v>
      </c>
      <c r="G189" s="56" t="s">
        <v>57</v>
      </c>
      <c r="H189" s="65">
        <f>VLOOKUP(G189,VLookup!$A$3:$B$15,2,FALSE)</f>
        <v>7</v>
      </c>
      <c r="I189" s="65">
        <f t="shared" si="108"/>
        <v>0.48011363636363635</v>
      </c>
      <c r="J189" s="66">
        <f t="shared" si="109"/>
        <v>5.5272727272727273</v>
      </c>
      <c r="K189" s="54">
        <v>8.6</v>
      </c>
      <c r="L189" s="25">
        <f t="shared" si="110"/>
        <v>0.75284090909090906</v>
      </c>
      <c r="M189" s="25">
        <f t="shared" si="111"/>
        <v>7.7628571428571425</v>
      </c>
      <c r="N189" s="39">
        <v>6.5</v>
      </c>
      <c r="O189" s="25">
        <f t="shared" si="112"/>
        <v>0.80965909090909083</v>
      </c>
      <c r="P189" s="25">
        <f t="shared" si="113"/>
        <v>8.2771428571428558</v>
      </c>
      <c r="Q189" s="54" t="s">
        <v>55</v>
      </c>
      <c r="R189" s="27">
        <f>VLOOKUP(Q189,VLookup!$A$3:$B$15,2,FALSE)</f>
        <v>4.75</v>
      </c>
      <c r="S189" s="27">
        <f t="shared" si="114"/>
        <v>0.42613636363636365</v>
      </c>
      <c r="T189" s="28">
        <f t="shared" si="115"/>
        <v>4.75</v>
      </c>
      <c r="U189" s="43">
        <v>8</v>
      </c>
      <c r="V189" s="25">
        <f t="shared" si="116"/>
        <v>0.86931818181818188</v>
      </c>
      <c r="W189" s="25">
        <f t="shared" si="117"/>
        <v>8.9189189189189193</v>
      </c>
      <c r="X189" s="54" t="s">
        <v>57</v>
      </c>
      <c r="Y189" s="29">
        <f>VLOOKUP(X189,VLookup!$A$3:$B$15,2,FALSE)</f>
        <v>7</v>
      </c>
      <c r="Z189" s="29">
        <f t="shared" si="118"/>
        <v>0.52243589743589736</v>
      </c>
      <c r="AA189" s="28">
        <f t="shared" si="119"/>
        <v>5.7058823529411757</v>
      </c>
      <c r="AB189" s="43" t="s">
        <v>60</v>
      </c>
      <c r="AC189" s="25">
        <f>VLOOKUP(AB189,VLookup!$A$3:$B$15,2,FALSE)</f>
        <v>10</v>
      </c>
      <c r="AD189" s="25">
        <f t="shared" si="100"/>
        <v>0.96875</v>
      </c>
      <c r="AE189" s="25">
        <f t="shared" si="120"/>
        <v>10</v>
      </c>
      <c r="AF189" s="39">
        <v>3.5</v>
      </c>
      <c r="AG189" s="25">
        <f t="shared" si="101"/>
        <v>0.27840909090909094</v>
      </c>
      <c r="AH189" s="25">
        <f t="shared" si="121"/>
        <v>3.6520376175548592</v>
      </c>
      <c r="AI189" s="39" t="s">
        <v>54</v>
      </c>
      <c r="AJ189" s="25">
        <f>VLOOKUP(AI189,VLookup!$A$3:$B$15,2,FALSE)</f>
        <v>4</v>
      </c>
      <c r="AK189" s="25">
        <f t="shared" si="102"/>
        <v>0.27873563218390807</v>
      </c>
      <c r="AL189" s="36">
        <f t="shared" si="105"/>
        <v>3.5598802395209588</v>
      </c>
      <c r="AM189" s="102">
        <v>22</v>
      </c>
      <c r="AN189" s="106">
        <v>155</v>
      </c>
      <c r="AO189" s="25">
        <f t="shared" si="103"/>
        <v>0.88068181818181823</v>
      </c>
      <c r="AP189" s="36">
        <f t="shared" si="104"/>
        <v>8.9200000000000017</v>
      </c>
    </row>
    <row r="190" spans="1:42" s="24" customFormat="1" x14ac:dyDescent="0.25">
      <c r="A190" s="81"/>
      <c r="B190" s="24" t="s">
        <v>34</v>
      </c>
      <c r="C190" s="52">
        <f t="shared" si="99"/>
        <v>7.5550070795694131</v>
      </c>
      <c r="D190" s="31">
        <v>7.867</v>
      </c>
      <c r="E190" s="25">
        <f t="shared" si="106"/>
        <v>0.78409090909090906</v>
      </c>
      <c r="F190" s="25">
        <f t="shared" si="107"/>
        <v>8.0457142857142863</v>
      </c>
      <c r="G190" s="56" t="s">
        <v>59</v>
      </c>
      <c r="H190" s="65">
        <f>VLOOKUP(G190,VLookup!$A$3:$B$15,2,FALSE)</f>
        <v>6.25</v>
      </c>
      <c r="I190" s="65">
        <f t="shared" si="108"/>
        <v>0.32954545454545453</v>
      </c>
      <c r="J190" s="66">
        <f t="shared" si="109"/>
        <v>4.0818181818181811</v>
      </c>
      <c r="K190" s="54">
        <v>8.6999999999999993</v>
      </c>
      <c r="L190" s="25">
        <f t="shared" si="110"/>
        <v>0.82954545454545459</v>
      </c>
      <c r="M190" s="25">
        <f t="shared" si="111"/>
        <v>8.4571428571428591</v>
      </c>
      <c r="N190" s="39">
        <v>7.21</v>
      </c>
      <c r="O190" s="25">
        <f t="shared" si="112"/>
        <v>0.97727272727272729</v>
      </c>
      <c r="P190" s="25">
        <f t="shared" si="113"/>
        <v>9.7942857142857154</v>
      </c>
      <c r="Q190" s="54" t="s">
        <v>54</v>
      </c>
      <c r="R190" s="27">
        <f>VLOOKUP(Q190,VLookup!$A$3:$B$15,2,FALSE)</f>
        <v>4</v>
      </c>
      <c r="S190" s="27">
        <f t="shared" si="114"/>
        <v>0.34943181818181818</v>
      </c>
      <c r="T190" s="28">
        <f t="shared" si="115"/>
        <v>3.9999999999999996</v>
      </c>
      <c r="U190" s="43">
        <v>9</v>
      </c>
      <c r="V190" s="25">
        <f t="shared" si="116"/>
        <v>0.98295454545454541</v>
      </c>
      <c r="W190" s="25">
        <f t="shared" si="117"/>
        <v>10</v>
      </c>
      <c r="X190" s="54" t="s">
        <v>60</v>
      </c>
      <c r="Y190" s="29">
        <f>VLOOKUP(X190,VLookup!$A$3:$B$15,2,FALSE)</f>
        <v>10</v>
      </c>
      <c r="Z190" s="29">
        <f t="shared" si="118"/>
        <v>0.99038461538461542</v>
      </c>
      <c r="AA190" s="28">
        <f t="shared" si="119"/>
        <v>9.9999999999999982</v>
      </c>
      <c r="AB190" s="43" t="s">
        <v>61</v>
      </c>
      <c r="AC190" s="25">
        <f>VLOOKUP(AB190,VLookup!$A$3:$B$15,2,FALSE)</f>
        <v>7.75</v>
      </c>
      <c r="AD190" s="25">
        <f t="shared" si="100"/>
        <v>0.53409090909090906</v>
      </c>
      <c r="AE190" s="25">
        <f t="shared" si="120"/>
        <v>5.9260355029585794</v>
      </c>
      <c r="AF190" s="39">
        <v>4.5</v>
      </c>
      <c r="AG190" s="25">
        <f t="shared" si="101"/>
        <v>0.74715909090909094</v>
      </c>
      <c r="AH190" s="25">
        <f t="shared" si="121"/>
        <v>8.3072100313479638</v>
      </c>
      <c r="AI190" s="39" t="s">
        <v>54</v>
      </c>
      <c r="AJ190" s="25">
        <f>VLOOKUP(AI190,VLookup!$A$3:$B$15,2,FALSE)</f>
        <v>4</v>
      </c>
      <c r="AK190" s="25">
        <f t="shared" si="102"/>
        <v>0.27873563218390807</v>
      </c>
      <c r="AL190" s="36">
        <f t="shared" si="105"/>
        <v>3.5598802395209588</v>
      </c>
      <c r="AM190" s="102">
        <v>13</v>
      </c>
      <c r="AN190" s="106">
        <v>164</v>
      </c>
      <c r="AO190" s="25">
        <f t="shared" si="103"/>
        <v>0.93181818181818177</v>
      </c>
      <c r="AP190" s="36">
        <f t="shared" si="104"/>
        <v>9.3828571428571426</v>
      </c>
    </row>
    <row r="191" spans="1:42" s="24" customFormat="1" x14ac:dyDescent="0.25">
      <c r="A191" s="81"/>
      <c r="B191" s="24" t="s">
        <v>35</v>
      </c>
      <c r="C191" s="52">
        <f t="shared" si="99"/>
        <v>5.3412587129653</v>
      </c>
      <c r="D191" s="31">
        <v>7.2859999999999996</v>
      </c>
      <c r="E191" s="25">
        <f t="shared" si="106"/>
        <v>0.54545454545454541</v>
      </c>
      <c r="F191" s="25">
        <f t="shared" si="107"/>
        <v>5.8857142857142852</v>
      </c>
      <c r="G191" s="56" t="s">
        <v>59</v>
      </c>
      <c r="H191" s="65">
        <f>VLOOKUP(G191,VLookup!$A$3:$B$15,2,FALSE)</f>
        <v>6.25</v>
      </c>
      <c r="I191" s="65">
        <f t="shared" si="108"/>
        <v>0.32954545454545453</v>
      </c>
      <c r="J191" s="66">
        <f t="shared" si="109"/>
        <v>4.0818181818181811</v>
      </c>
      <c r="K191" s="54">
        <v>8.3000000000000007</v>
      </c>
      <c r="L191" s="25">
        <f t="shared" si="110"/>
        <v>0.47443181818181818</v>
      </c>
      <c r="M191" s="25">
        <f t="shared" si="111"/>
        <v>5.2428571428571429</v>
      </c>
      <c r="N191" s="39">
        <v>6.17</v>
      </c>
      <c r="O191" s="25">
        <f t="shared" si="112"/>
        <v>0.6875</v>
      </c>
      <c r="P191" s="25">
        <f t="shared" si="113"/>
        <v>7.1714285714285708</v>
      </c>
      <c r="Q191" s="54" t="s">
        <v>57</v>
      </c>
      <c r="R191" s="27">
        <f>VLOOKUP(Q191,VLookup!$A$3:$B$15,2,FALSE)</f>
        <v>7</v>
      </c>
      <c r="S191" s="27">
        <f t="shared" si="114"/>
        <v>0.65625</v>
      </c>
      <c r="T191" s="28">
        <f t="shared" si="115"/>
        <v>6.9999999999999991</v>
      </c>
      <c r="U191" s="43">
        <v>7</v>
      </c>
      <c r="V191" s="25">
        <f t="shared" si="116"/>
        <v>0.57954545454545459</v>
      </c>
      <c r="W191" s="25">
        <f t="shared" si="117"/>
        <v>6.1621621621621632</v>
      </c>
      <c r="X191" s="54"/>
      <c r="Y191" s="29"/>
      <c r="Z191" s="29" t="str">
        <f t="shared" si="118"/>
        <v/>
      </c>
      <c r="AA191" s="28" t="str">
        <f t="shared" si="119"/>
        <v/>
      </c>
      <c r="AB191" s="43" t="s">
        <v>57</v>
      </c>
      <c r="AC191" s="25">
        <f>VLOOKUP(AB191,VLookup!$A$3:$B$15,2,FALSE)</f>
        <v>7</v>
      </c>
      <c r="AD191" s="25">
        <f t="shared" si="100"/>
        <v>0.37784090909090906</v>
      </c>
      <c r="AE191" s="25">
        <f t="shared" si="120"/>
        <v>4.4615384615384617</v>
      </c>
      <c r="AF191" s="39">
        <v>2.5</v>
      </c>
      <c r="AG191" s="25">
        <f t="shared" si="101"/>
        <v>6.8181818181818177E-2</v>
      </c>
      <c r="AH191" s="25">
        <f t="shared" si="121"/>
        <v>1.5642633228840124</v>
      </c>
      <c r="AI191" s="39" t="s">
        <v>53</v>
      </c>
      <c r="AJ191" s="25">
        <f>VLOOKUP(AI191,VLookup!$A$3:$B$15,2,FALSE)</f>
        <v>3.25</v>
      </c>
      <c r="AK191" s="25">
        <f t="shared" si="102"/>
        <v>0.18965517241379309</v>
      </c>
      <c r="AL191" s="36">
        <f t="shared" si="105"/>
        <v>2.7245508982035931</v>
      </c>
      <c r="AM191" s="102">
        <v>9</v>
      </c>
      <c r="AN191" s="106">
        <v>168</v>
      </c>
      <c r="AO191" s="25">
        <f t="shared" si="103"/>
        <v>0.95454545454545459</v>
      </c>
      <c r="AP191" s="36">
        <f t="shared" si="104"/>
        <v>9.588571428571429</v>
      </c>
    </row>
    <row r="192" spans="1:42" s="24" customFormat="1" x14ac:dyDescent="0.25">
      <c r="A192" s="81"/>
      <c r="B192" s="24" t="s">
        <v>36</v>
      </c>
      <c r="C192" s="52">
        <f t="shared" si="99"/>
        <v>3.4691053757451726</v>
      </c>
      <c r="D192" s="31">
        <v>6.4</v>
      </c>
      <c r="E192" s="25">
        <f t="shared" si="106"/>
        <v>0.19886363636363635</v>
      </c>
      <c r="F192" s="25">
        <f t="shared" si="107"/>
        <v>2.7485714285714287</v>
      </c>
      <c r="G192" s="56" t="s">
        <v>58</v>
      </c>
      <c r="H192" s="65">
        <f>VLOOKUP(G192,VLookup!$A$3:$B$15,2,FALSE)</f>
        <v>2.5</v>
      </c>
      <c r="I192" s="65">
        <f t="shared" si="108"/>
        <v>3.125E-2</v>
      </c>
      <c r="J192" s="66">
        <f t="shared" si="109"/>
        <v>1.2181818181818183</v>
      </c>
      <c r="K192" s="54">
        <v>7.9</v>
      </c>
      <c r="L192" s="25">
        <f t="shared" si="110"/>
        <v>0.1875</v>
      </c>
      <c r="M192" s="25">
        <f t="shared" si="111"/>
        <v>2.6457142857142859</v>
      </c>
      <c r="N192" s="39">
        <v>5.25</v>
      </c>
      <c r="O192" s="25">
        <f t="shared" si="112"/>
        <v>0.35511363636363635</v>
      </c>
      <c r="P192" s="25">
        <f t="shared" si="113"/>
        <v>4.1628571428571437</v>
      </c>
      <c r="Q192" s="54" t="s">
        <v>57</v>
      </c>
      <c r="R192" s="27">
        <f>VLOOKUP(Q192,VLookup!$A$3:$B$15,2,FALSE)</f>
        <v>7</v>
      </c>
      <c r="S192" s="27">
        <f t="shared" si="114"/>
        <v>0.65625</v>
      </c>
      <c r="T192" s="28">
        <f t="shared" si="115"/>
        <v>6.9999999999999991</v>
      </c>
      <c r="U192" s="43">
        <v>7</v>
      </c>
      <c r="V192" s="25">
        <f t="shared" si="116"/>
        <v>0.57954545454545459</v>
      </c>
      <c r="W192" s="25">
        <f t="shared" si="117"/>
        <v>6.1621621621621632</v>
      </c>
      <c r="X192" s="54"/>
      <c r="Y192" s="29"/>
      <c r="Z192" s="29" t="str">
        <f t="shared" si="118"/>
        <v/>
      </c>
      <c r="AA192" s="28" t="str">
        <f t="shared" si="119"/>
        <v/>
      </c>
      <c r="AB192" s="43" t="s">
        <v>59</v>
      </c>
      <c r="AC192" s="25">
        <f>VLOOKUP(AB192,VLookup!$A$3:$B$15,2,FALSE)</f>
        <v>6.25</v>
      </c>
      <c r="AD192" s="25">
        <f t="shared" si="100"/>
        <v>0.27272727272727271</v>
      </c>
      <c r="AE192" s="25">
        <f t="shared" si="120"/>
        <v>3.4763313609467454</v>
      </c>
      <c r="AF192" s="39">
        <v>2</v>
      </c>
      <c r="AG192" s="25">
        <f t="shared" si="101"/>
        <v>2.8409090909090908E-2</v>
      </c>
      <c r="AH192" s="25">
        <f t="shared" si="121"/>
        <v>1.1692789968652038</v>
      </c>
      <c r="AI192" s="39" t="s">
        <v>58</v>
      </c>
      <c r="AJ192" s="25">
        <f>VLOOKUP(AI192,VLookup!$A$3:$B$15,2,FALSE)</f>
        <v>2.5</v>
      </c>
      <c r="AK192" s="25">
        <f t="shared" si="102"/>
        <v>0.10344827586206896</v>
      </c>
      <c r="AL192" s="36">
        <f t="shared" si="105"/>
        <v>1.9161676646706587</v>
      </c>
      <c r="AM192" s="102">
        <v>91</v>
      </c>
      <c r="AN192" s="106">
        <v>87</v>
      </c>
      <c r="AO192" s="25">
        <f t="shared" si="103"/>
        <v>0.49431818181818182</v>
      </c>
      <c r="AP192" s="36">
        <f t="shared" si="104"/>
        <v>5.4228571428571426</v>
      </c>
    </row>
    <row r="193" spans="1:42" s="24" customFormat="1" x14ac:dyDescent="0.25">
      <c r="A193" s="81"/>
      <c r="B193" s="24" t="s">
        <v>246</v>
      </c>
      <c r="C193" s="52">
        <f t="shared" si="99"/>
        <v>6.991796451366926</v>
      </c>
      <c r="D193" s="31">
        <v>7.7859999999999996</v>
      </c>
      <c r="E193" s="25">
        <f t="shared" si="106"/>
        <v>0.76704545454545459</v>
      </c>
      <c r="F193" s="25">
        <f t="shared" si="107"/>
        <v>7.8914285714285723</v>
      </c>
      <c r="G193" s="56" t="s">
        <v>61</v>
      </c>
      <c r="H193" s="65">
        <f>VLOOKUP(G193,VLookup!$A$3:$B$15,2,FALSE)</f>
        <v>7.75</v>
      </c>
      <c r="I193" s="65">
        <f t="shared" si="108"/>
        <v>0.62215909090909083</v>
      </c>
      <c r="J193" s="66">
        <f t="shared" si="109"/>
        <v>6.8909090909090898</v>
      </c>
      <c r="K193" s="54">
        <v>8.8000000000000007</v>
      </c>
      <c r="L193" s="25">
        <f t="shared" si="110"/>
        <v>0.88920454545454541</v>
      </c>
      <c r="M193" s="25">
        <f t="shared" si="111"/>
        <v>8.9971428571428582</v>
      </c>
      <c r="N193" s="39">
        <v>5.38</v>
      </c>
      <c r="O193" s="25">
        <f t="shared" si="112"/>
        <v>0.37784090909090906</v>
      </c>
      <c r="P193" s="25">
        <f t="shared" si="113"/>
        <v>4.3685714285714283</v>
      </c>
      <c r="Q193" s="54" t="s">
        <v>60</v>
      </c>
      <c r="R193" s="27">
        <f>VLOOKUP(Q193,VLookup!$A$3:$B$15,2,FALSE)</f>
        <v>10</v>
      </c>
      <c r="S193" s="27">
        <f t="shared" si="114"/>
        <v>0.96306818181818188</v>
      </c>
      <c r="T193" s="28">
        <f t="shared" si="115"/>
        <v>10</v>
      </c>
      <c r="U193" s="43">
        <v>7</v>
      </c>
      <c r="V193" s="25">
        <f t="shared" si="116"/>
        <v>0.57954545454545459</v>
      </c>
      <c r="W193" s="25">
        <f t="shared" si="117"/>
        <v>6.1621621621621632</v>
      </c>
      <c r="X193" s="54"/>
      <c r="Y193" s="29"/>
      <c r="Z193" s="29" t="str">
        <f t="shared" si="118"/>
        <v/>
      </c>
      <c r="AA193" s="28" t="str">
        <f t="shared" si="119"/>
        <v/>
      </c>
      <c r="AB193" s="43" t="s">
        <v>63</v>
      </c>
      <c r="AC193" s="25">
        <f>VLOOKUP(AB193,VLookup!$A$3:$B$15,2,FALSE)</f>
        <v>9.25</v>
      </c>
      <c r="AD193" s="25">
        <f t="shared" si="100"/>
        <v>0.86647727272727271</v>
      </c>
      <c r="AE193" s="25">
        <f t="shared" si="120"/>
        <v>9.0414201183431953</v>
      </c>
      <c r="AF193" s="39">
        <v>3</v>
      </c>
      <c r="AG193" s="25">
        <f t="shared" si="101"/>
        <v>0.14204545454545456</v>
      </c>
      <c r="AH193" s="25">
        <f t="shared" si="121"/>
        <v>2.2978056426332287</v>
      </c>
      <c r="AI193" s="39" t="s">
        <v>54</v>
      </c>
      <c r="AJ193" s="25">
        <f>VLOOKUP(AI193,VLookup!$A$3:$B$15,2,FALSE)</f>
        <v>4</v>
      </c>
      <c r="AK193" s="25">
        <f t="shared" si="102"/>
        <v>0.27873563218390807</v>
      </c>
      <c r="AL193" s="36">
        <f t="shared" si="105"/>
        <v>3.5598802395209588</v>
      </c>
      <c r="AM193" s="102">
        <v>20</v>
      </c>
      <c r="AN193" s="106">
        <v>157</v>
      </c>
      <c r="AO193" s="25">
        <f t="shared" si="103"/>
        <v>0.89204545454545459</v>
      </c>
      <c r="AP193" s="36">
        <f t="shared" si="104"/>
        <v>9.0228571428571431</v>
      </c>
    </row>
    <row r="194" spans="1:42" s="24" customFormat="1" x14ac:dyDescent="0.25">
      <c r="A194" s="81"/>
      <c r="B194" s="24" t="s">
        <v>37</v>
      </c>
      <c r="C194" s="52">
        <f t="shared" si="99"/>
        <v>5.3670867847322832</v>
      </c>
      <c r="D194" s="31">
        <v>7.5380000000000003</v>
      </c>
      <c r="E194" s="25">
        <f t="shared" si="106"/>
        <v>0.63068181818181812</v>
      </c>
      <c r="F194" s="25">
        <f t="shared" si="107"/>
        <v>6.6571428571428566</v>
      </c>
      <c r="G194" s="56" t="s">
        <v>59</v>
      </c>
      <c r="H194" s="65">
        <f>VLOOKUP(G194,VLookup!$A$3:$B$15,2,FALSE)</f>
        <v>6.25</v>
      </c>
      <c r="I194" s="65">
        <f t="shared" si="108"/>
        <v>0.32954545454545453</v>
      </c>
      <c r="J194" s="66">
        <f t="shared" si="109"/>
        <v>4.0818181818181811</v>
      </c>
      <c r="K194" s="54">
        <v>8.9</v>
      </c>
      <c r="L194" s="25">
        <f t="shared" si="110"/>
        <v>0.92897727272727271</v>
      </c>
      <c r="M194" s="25">
        <f t="shared" si="111"/>
        <v>9.3571428571428559</v>
      </c>
      <c r="N194" s="39">
        <v>6.7</v>
      </c>
      <c r="O194" s="25">
        <f t="shared" si="112"/>
        <v>0.86079545454545459</v>
      </c>
      <c r="P194" s="25">
        <f t="shared" si="113"/>
        <v>8.74</v>
      </c>
      <c r="Q194" s="54" t="s">
        <v>63</v>
      </c>
      <c r="R194" s="27">
        <f>VLOOKUP(Q194,VLookup!$A$3:$B$15,2,FALSE)</f>
        <v>9.25</v>
      </c>
      <c r="S194" s="27">
        <f t="shared" si="114"/>
        <v>0.88636363636363635</v>
      </c>
      <c r="T194" s="28">
        <f t="shared" si="115"/>
        <v>9.25</v>
      </c>
      <c r="U194" s="43">
        <v>6</v>
      </c>
      <c r="V194" s="25">
        <f t="shared" si="116"/>
        <v>0.22727272727272727</v>
      </c>
      <c r="W194" s="25">
        <f t="shared" si="117"/>
        <v>2.8108108108108105</v>
      </c>
      <c r="X194" s="54" t="s">
        <v>55</v>
      </c>
      <c r="Y194" s="29">
        <f>VLOOKUP(X194,VLookup!$A$3:$B$15,2,FALSE)</f>
        <v>4.75</v>
      </c>
      <c r="Z194" s="29">
        <f t="shared" si="118"/>
        <v>0.19551282051282051</v>
      </c>
      <c r="AA194" s="28">
        <f t="shared" si="119"/>
        <v>2.7058823529411766</v>
      </c>
      <c r="AB194" s="43" t="s">
        <v>61</v>
      </c>
      <c r="AC194" s="25">
        <f>VLOOKUP(AB194,VLookup!$A$3:$B$15,2,FALSE)</f>
        <v>7.75</v>
      </c>
      <c r="AD194" s="25">
        <f t="shared" si="100"/>
        <v>0.53409090909090906</v>
      </c>
      <c r="AE194" s="25">
        <f t="shared" si="120"/>
        <v>5.9260355029585794</v>
      </c>
      <c r="AF194" s="39">
        <v>3</v>
      </c>
      <c r="AG194" s="25">
        <f t="shared" si="101"/>
        <v>0.14204545454545456</v>
      </c>
      <c r="AH194" s="25">
        <f t="shared" si="121"/>
        <v>2.2978056426332287</v>
      </c>
      <c r="AI194" s="39" t="s">
        <v>52</v>
      </c>
      <c r="AJ194" s="25">
        <f>VLOOKUP(AI194,VLookup!$A$3:$B$15,2,FALSE)</f>
        <v>1.75</v>
      </c>
      <c r="AK194" s="25">
        <f t="shared" si="102"/>
        <v>3.4482758620689655E-2</v>
      </c>
      <c r="AL194" s="36">
        <f t="shared" si="105"/>
        <v>1.2694610778443114</v>
      </c>
      <c r="AM194" s="102">
        <v>83</v>
      </c>
      <c r="AN194" s="106">
        <v>95</v>
      </c>
      <c r="AO194" s="25">
        <f t="shared" si="103"/>
        <v>0.53977272727272729</v>
      </c>
      <c r="AP194" s="36">
        <f t="shared" si="104"/>
        <v>5.8342857142857145</v>
      </c>
    </row>
    <row r="195" spans="1:42" s="24" customFormat="1" x14ac:dyDescent="0.25">
      <c r="A195" s="81"/>
      <c r="B195" s="24" t="s">
        <v>38</v>
      </c>
      <c r="C195" s="52">
        <f t="shared" si="99"/>
        <v>5.7565671779877849</v>
      </c>
      <c r="D195" s="31">
        <v>6.5330000000000004</v>
      </c>
      <c r="E195" s="25">
        <f t="shared" si="106"/>
        <v>0.23295454545454544</v>
      </c>
      <c r="F195" s="25">
        <f t="shared" si="107"/>
        <v>3.0571428571428574</v>
      </c>
      <c r="G195" s="56" t="s">
        <v>62</v>
      </c>
      <c r="H195" s="65">
        <f>VLOOKUP(G195,VLookup!$A$3:$B$15,2,FALSE)</f>
        <v>8.5</v>
      </c>
      <c r="I195" s="65">
        <f t="shared" si="108"/>
        <v>0.72443181818181812</v>
      </c>
      <c r="J195" s="66">
        <f t="shared" si="109"/>
        <v>7.8727272727272721</v>
      </c>
      <c r="K195" s="54">
        <v>8.6</v>
      </c>
      <c r="L195" s="25">
        <f t="shared" si="110"/>
        <v>0.75284090909090906</v>
      </c>
      <c r="M195" s="25">
        <f t="shared" si="111"/>
        <v>7.7628571428571425</v>
      </c>
      <c r="N195" s="39">
        <v>4.88</v>
      </c>
      <c r="O195" s="25">
        <f t="shared" si="112"/>
        <v>0.25</v>
      </c>
      <c r="P195" s="25">
        <f t="shared" si="113"/>
        <v>3.2114285714285713</v>
      </c>
      <c r="Q195" s="54" t="s">
        <v>57</v>
      </c>
      <c r="R195" s="27">
        <f>VLOOKUP(Q195,VLookup!$A$3:$B$15,2,FALSE)</f>
        <v>7</v>
      </c>
      <c r="S195" s="27">
        <f t="shared" si="114"/>
        <v>0.65625</v>
      </c>
      <c r="T195" s="28">
        <f t="shared" si="115"/>
        <v>6.9999999999999991</v>
      </c>
      <c r="U195" s="43">
        <v>7</v>
      </c>
      <c r="V195" s="25">
        <f t="shared" si="116"/>
        <v>0.57954545454545459</v>
      </c>
      <c r="W195" s="25">
        <f t="shared" si="117"/>
        <v>6.1621621621621632</v>
      </c>
      <c r="X195" s="54"/>
      <c r="Y195" s="29"/>
      <c r="Z195" s="29" t="str">
        <f t="shared" si="118"/>
        <v/>
      </c>
      <c r="AA195" s="28" t="str">
        <f t="shared" si="119"/>
        <v/>
      </c>
      <c r="AB195" s="43" t="s">
        <v>57</v>
      </c>
      <c r="AC195" s="25">
        <f>VLOOKUP(AB195,VLookup!$A$3:$B$15,2,FALSE)</f>
        <v>7</v>
      </c>
      <c r="AD195" s="25">
        <f t="shared" si="100"/>
        <v>0.37784090909090906</v>
      </c>
      <c r="AE195" s="25">
        <f t="shared" si="120"/>
        <v>4.4615384615384617</v>
      </c>
      <c r="AF195" s="39">
        <v>4</v>
      </c>
      <c r="AG195" s="25">
        <f t="shared" si="101"/>
        <v>0.51704545454545459</v>
      </c>
      <c r="AH195" s="25">
        <f t="shared" si="121"/>
        <v>6.0219435736677118</v>
      </c>
      <c r="AI195" s="39" t="s">
        <v>54</v>
      </c>
      <c r="AJ195" s="25">
        <f>VLOOKUP(AI195,VLookup!$A$3:$B$15,2,FALSE)</f>
        <v>4</v>
      </c>
      <c r="AK195" s="25">
        <f t="shared" si="102"/>
        <v>0.27873563218390807</v>
      </c>
      <c r="AL195" s="36">
        <f t="shared" si="105"/>
        <v>3.5598802395209588</v>
      </c>
      <c r="AM195" s="102">
        <v>40</v>
      </c>
      <c r="AN195" s="106">
        <v>137</v>
      </c>
      <c r="AO195" s="25">
        <f t="shared" si="103"/>
        <v>0.77840909090909094</v>
      </c>
      <c r="AP195" s="36">
        <f t="shared" si="104"/>
        <v>7.9942857142857147</v>
      </c>
    </row>
    <row r="196" spans="1:42" s="24" customFormat="1" x14ac:dyDescent="0.25">
      <c r="A196" s="81"/>
      <c r="B196" s="24" t="s">
        <v>39</v>
      </c>
      <c r="C196" s="52">
        <f t="shared" si="99"/>
        <v>1.6125818492884363</v>
      </c>
      <c r="D196" s="31">
        <v>5</v>
      </c>
      <c r="E196" s="25">
        <f t="shared" si="106"/>
        <v>1.4204545454545454E-2</v>
      </c>
      <c r="F196" s="25">
        <f t="shared" si="107"/>
        <v>1.0771428571428572</v>
      </c>
      <c r="G196" s="56" t="s">
        <v>55</v>
      </c>
      <c r="H196" s="65">
        <f>VLOOKUP(G196,VLookup!$A$3:$B$15,2,FALSE)</f>
        <v>4.75</v>
      </c>
      <c r="I196" s="65">
        <f t="shared" si="108"/>
        <v>0.17329545454545456</v>
      </c>
      <c r="J196" s="66">
        <f t="shared" si="109"/>
        <v>2.581818181818182</v>
      </c>
      <c r="K196" s="54">
        <v>7.2</v>
      </c>
      <c r="L196" s="25">
        <f t="shared" si="110"/>
        <v>2.5568181818181816E-2</v>
      </c>
      <c r="M196" s="25">
        <f t="shared" si="111"/>
        <v>1.18</v>
      </c>
      <c r="N196" s="39">
        <v>4</v>
      </c>
      <c r="O196" s="25">
        <f t="shared" si="112"/>
        <v>0.10795454545454546</v>
      </c>
      <c r="P196" s="25">
        <f t="shared" si="113"/>
        <v>1.9257142857142857</v>
      </c>
      <c r="Q196" s="54" t="s">
        <v>51</v>
      </c>
      <c r="R196" s="27">
        <f>VLOOKUP(Q196,VLookup!$A$3:$B$15,2,FALSE)</f>
        <v>1</v>
      </c>
      <c r="S196" s="27">
        <f t="shared" si="114"/>
        <v>4.261363636363636E-2</v>
      </c>
      <c r="T196" s="28">
        <f t="shared" si="115"/>
        <v>1</v>
      </c>
      <c r="U196" s="43">
        <v>7</v>
      </c>
      <c r="V196" s="25">
        <f t="shared" si="116"/>
        <v>0.57954545454545459</v>
      </c>
      <c r="W196" s="25">
        <f t="shared" si="117"/>
        <v>6.1621621621621632</v>
      </c>
      <c r="X196" s="54"/>
      <c r="Y196" s="29"/>
      <c r="Z196" s="29" t="str">
        <f t="shared" si="118"/>
        <v/>
      </c>
      <c r="AA196" s="28" t="str">
        <f t="shared" si="119"/>
        <v/>
      </c>
      <c r="AB196" s="43" t="s">
        <v>58</v>
      </c>
      <c r="AC196" s="25">
        <f>VLOOKUP(AB196,VLookup!$A$3:$B$15,2,FALSE)</f>
        <v>2.5</v>
      </c>
      <c r="AD196" s="25">
        <f t="shared" si="100"/>
        <v>8.5227272727272721E-3</v>
      </c>
      <c r="AE196" s="25">
        <f t="shared" si="120"/>
        <v>1</v>
      </c>
      <c r="AF196" s="39">
        <v>1.5</v>
      </c>
      <c r="AG196" s="25">
        <f t="shared" si="101"/>
        <v>1.1363636363636364E-2</v>
      </c>
      <c r="AH196" s="25">
        <f t="shared" si="121"/>
        <v>1</v>
      </c>
      <c r="AI196" s="39" t="s">
        <v>53</v>
      </c>
      <c r="AJ196" s="25">
        <f>VLOOKUP(AI196,VLookup!$A$3:$B$15,2,FALSE)</f>
        <v>3.25</v>
      </c>
      <c r="AK196" s="25">
        <f t="shared" si="102"/>
        <v>0.18965517241379309</v>
      </c>
      <c r="AL196" s="36">
        <f t="shared" si="105"/>
        <v>2.7245508982035931</v>
      </c>
      <c r="AM196" s="102">
        <v>169</v>
      </c>
      <c r="AN196" s="106">
        <v>9</v>
      </c>
      <c r="AO196" s="25">
        <f t="shared" si="103"/>
        <v>5.113636363636364E-2</v>
      </c>
      <c r="AP196" s="36">
        <f t="shared" si="104"/>
        <v>1.4114285714285715</v>
      </c>
    </row>
    <row r="197" spans="1:42" s="24" customFormat="1" x14ac:dyDescent="0.25">
      <c r="A197" s="81"/>
      <c r="B197" s="24" t="s">
        <v>40</v>
      </c>
      <c r="C197" s="52">
        <f t="shared" si="99"/>
        <v>4.3399993545417956</v>
      </c>
      <c r="D197" s="31">
        <v>6.4550000000000001</v>
      </c>
      <c r="E197" s="25">
        <f t="shared" si="106"/>
        <v>0.21590909090909091</v>
      </c>
      <c r="F197" s="25">
        <f t="shared" si="107"/>
        <v>2.902857142857143</v>
      </c>
      <c r="G197" s="56" t="s">
        <v>61</v>
      </c>
      <c r="H197" s="65">
        <f>VLOOKUP(G197,VLookup!$A$3:$B$15,2,FALSE)</f>
        <v>7.75</v>
      </c>
      <c r="I197" s="65">
        <f t="shared" si="108"/>
        <v>0.62215909090909083</v>
      </c>
      <c r="J197" s="66">
        <f t="shared" si="109"/>
        <v>6.8909090909090898</v>
      </c>
      <c r="K197" s="54">
        <v>8.4</v>
      </c>
      <c r="L197" s="25">
        <f t="shared" si="110"/>
        <v>0.57954545454545459</v>
      </c>
      <c r="M197" s="25">
        <f t="shared" si="111"/>
        <v>6.1942857142857148</v>
      </c>
      <c r="N197" s="39">
        <v>4.5</v>
      </c>
      <c r="O197" s="25">
        <f t="shared" si="112"/>
        <v>0.15340909090909091</v>
      </c>
      <c r="P197" s="25">
        <f t="shared" si="113"/>
        <v>2.3371428571428572</v>
      </c>
      <c r="Q197" s="54" t="s">
        <v>62</v>
      </c>
      <c r="R197" s="27">
        <f>VLOOKUP(Q197,VLookup!$A$3:$B$15,2,FALSE)</f>
        <v>8.5</v>
      </c>
      <c r="S197" s="27">
        <f t="shared" si="114"/>
        <v>0.80965909090909083</v>
      </c>
      <c r="T197" s="28">
        <f t="shared" si="115"/>
        <v>8.4999999999999982</v>
      </c>
      <c r="U197" s="43">
        <v>6</v>
      </c>
      <c r="V197" s="25">
        <f t="shared" si="116"/>
        <v>0.22727272727272727</v>
      </c>
      <c r="W197" s="25">
        <f t="shared" si="117"/>
        <v>2.8108108108108105</v>
      </c>
      <c r="X197" s="54"/>
      <c r="Y197" s="29"/>
      <c r="Z197" s="29" t="str">
        <f t="shared" si="118"/>
        <v/>
      </c>
      <c r="AA197" s="28" t="str">
        <f t="shared" si="119"/>
        <v/>
      </c>
      <c r="AB197" s="43" t="s">
        <v>59</v>
      </c>
      <c r="AC197" s="25">
        <f>VLOOKUP(AB197,VLookup!$A$3:$B$15,2,FALSE)</f>
        <v>6.25</v>
      </c>
      <c r="AD197" s="25">
        <f t="shared" si="100"/>
        <v>0.27272727272727271</v>
      </c>
      <c r="AE197" s="25">
        <f t="shared" si="120"/>
        <v>3.4763313609467454</v>
      </c>
      <c r="AF197" s="39">
        <v>4</v>
      </c>
      <c r="AG197" s="25">
        <f t="shared" si="101"/>
        <v>0.51704545454545459</v>
      </c>
      <c r="AH197" s="25">
        <f t="shared" si="121"/>
        <v>6.0219435736677118</v>
      </c>
      <c r="AI197" s="39" t="s">
        <v>51</v>
      </c>
      <c r="AJ197" s="25">
        <f>VLOOKUP(AI197,VLookup!$A$3:$B$15,2,FALSE)</f>
        <v>1</v>
      </c>
      <c r="AK197" s="25">
        <f t="shared" si="102"/>
        <v>5.7471264367816091E-3</v>
      </c>
      <c r="AL197" s="36">
        <f t="shared" si="105"/>
        <v>1</v>
      </c>
      <c r="AM197" s="102">
        <v>117</v>
      </c>
      <c r="AN197" s="106">
        <v>61</v>
      </c>
      <c r="AO197" s="25">
        <f t="shared" si="103"/>
        <v>0.34659090909090912</v>
      </c>
      <c r="AP197" s="36">
        <f t="shared" si="104"/>
        <v>4.0857142857142854</v>
      </c>
    </row>
    <row r="198" spans="1:42" s="24" customFormat="1" x14ac:dyDescent="0.25">
      <c r="A198" s="81"/>
      <c r="B198" s="24" t="s">
        <v>41</v>
      </c>
      <c r="C198" s="52">
        <f t="shared" si="99"/>
        <v>6.0483738526263826</v>
      </c>
      <c r="D198" s="31">
        <v>8.0830000000000002</v>
      </c>
      <c r="E198" s="25">
        <f t="shared" si="106"/>
        <v>0.82954545454545459</v>
      </c>
      <c r="F198" s="25">
        <f t="shared" si="107"/>
        <v>8.4571428571428591</v>
      </c>
      <c r="G198" s="56" t="s">
        <v>61</v>
      </c>
      <c r="H198" s="65">
        <f>VLOOKUP(G198,VLookup!$A$3:$B$15,2,FALSE)</f>
        <v>7.75</v>
      </c>
      <c r="I198" s="65">
        <f t="shared" si="108"/>
        <v>0.62215909090909083</v>
      </c>
      <c r="J198" s="66">
        <f t="shared" si="109"/>
        <v>6.8909090909090898</v>
      </c>
      <c r="K198" s="54">
        <v>8.4</v>
      </c>
      <c r="L198" s="25">
        <f t="shared" si="110"/>
        <v>0.57954545454545459</v>
      </c>
      <c r="M198" s="25">
        <f t="shared" si="111"/>
        <v>6.1942857142857148</v>
      </c>
      <c r="N198" s="39">
        <v>6.3</v>
      </c>
      <c r="O198" s="25">
        <f t="shared" si="112"/>
        <v>0.73863636363636365</v>
      </c>
      <c r="P198" s="25">
        <f t="shared" si="113"/>
        <v>7.6342857142857135</v>
      </c>
      <c r="Q198" s="54" t="s">
        <v>62</v>
      </c>
      <c r="R198" s="27">
        <f>VLOOKUP(Q198,VLookup!$A$3:$B$15,2,FALSE)</f>
        <v>8.5</v>
      </c>
      <c r="S198" s="27">
        <f t="shared" si="114"/>
        <v>0.80965909090909083</v>
      </c>
      <c r="T198" s="28">
        <f t="shared" si="115"/>
        <v>8.4999999999999982</v>
      </c>
      <c r="U198" s="43">
        <v>7</v>
      </c>
      <c r="V198" s="25">
        <f t="shared" si="116"/>
        <v>0.57954545454545459</v>
      </c>
      <c r="W198" s="25">
        <f t="shared" si="117"/>
        <v>6.1621621621621632</v>
      </c>
      <c r="X198" s="54"/>
      <c r="Y198" s="29"/>
      <c r="Z198" s="29" t="str">
        <f t="shared" si="118"/>
        <v/>
      </c>
      <c r="AA198" s="28" t="str">
        <f t="shared" si="119"/>
        <v/>
      </c>
      <c r="AB198" s="43" t="s">
        <v>54</v>
      </c>
      <c r="AC198" s="25">
        <f>VLOOKUP(AB198,VLookup!$A$3:$B$15,2,FALSE)</f>
        <v>4</v>
      </c>
      <c r="AD198" s="25">
        <f t="shared" si="100"/>
        <v>4.8295454545454544E-2</v>
      </c>
      <c r="AE198" s="25">
        <f t="shared" si="120"/>
        <v>1.3727810650887573</v>
      </c>
      <c r="AF198" s="39">
        <v>3.5</v>
      </c>
      <c r="AG198" s="25">
        <f t="shared" si="101"/>
        <v>0.27840909090909094</v>
      </c>
      <c r="AH198" s="25">
        <f t="shared" si="121"/>
        <v>3.6520376175548592</v>
      </c>
      <c r="AI198" s="39" t="s">
        <v>58</v>
      </c>
      <c r="AJ198" s="25">
        <f>VLOOKUP(AI198,VLookup!$A$3:$B$15,2,FALSE)</f>
        <v>2.5</v>
      </c>
      <c r="AK198" s="25">
        <f t="shared" si="102"/>
        <v>0.10344827586206896</v>
      </c>
      <c r="AL198" s="36">
        <f t="shared" si="105"/>
        <v>1.9161676646706587</v>
      </c>
      <c r="AM198" s="102">
        <v>50</v>
      </c>
      <c r="AN198" s="106">
        <v>127</v>
      </c>
      <c r="AO198" s="25">
        <f t="shared" si="103"/>
        <v>0.72159090909090906</v>
      </c>
      <c r="AP198" s="36">
        <f t="shared" si="104"/>
        <v>7.4799999999999995</v>
      </c>
    </row>
    <row r="199" spans="1:42" s="24" customFormat="1" x14ac:dyDescent="0.25">
      <c r="A199" s="81"/>
      <c r="B199" s="24" t="s">
        <v>42</v>
      </c>
      <c r="C199" s="52">
        <f t="shared" si="99"/>
        <v>5.7096191260397333</v>
      </c>
      <c r="D199" s="31">
        <v>7</v>
      </c>
      <c r="E199" s="25">
        <f t="shared" si="106"/>
        <v>0.4375</v>
      </c>
      <c r="F199" s="25">
        <f t="shared" si="107"/>
        <v>4.9085714285714293</v>
      </c>
      <c r="G199" s="56" t="s">
        <v>54</v>
      </c>
      <c r="H199" s="65">
        <f>VLOOKUP(G199,VLookup!$A$3:$B$15,2,FALSE)</f>
        <v>4</v>
      </c>
      <c r="I199" s="65">
        <f t="shared" si="108"/>
        <v>9.9431818181818177E-2</v>
      </c>
      <c r="J199" s="66">
        <f t="shared" si="109"/>
        <v>1.8727272727272728</v>
      </c>
      <c r="K199" s="54">
        <v>8.6999999999999993</v>
      </c>
      <c r="L199" s="25">
        <f t="shared" si="110"/>
        <v>0.82954545454545459</v>
      </c>
      <c r="M199" s="25">
        <f t="shared" si="111"/>
        <v>8.4571428571428591</v>
      </c>
      <c r="N199" s="39">
        <v>6.13</v>
      </c>
      <c r="O199" s="25">
        <f t="shared" si="112"/>
        <v>0.68181818181818177</v>
      </c>
      <c r="P199" s="25">
        <f t="shared" si="113"/>
        <v>7.1199999999999992</v>
      </c>
      <c r="Q199" s="54" t="s">
        <v>56</v>
      </c>
      <c r="R199" s="27">
        <f>VLOOKUP(Q199,VLookup!$A$3:$B$15,2,FALSE)</f>
        <v>5.5</v>
      </c>
      <c r="S199" s="27">
        <f t="shared" si="114"/>
        <v>0.50284090909090906</v>
      </c>
      <c r="T199" s="28">
        <f t="shared" si="115"/>
        <v>5.4999999999999991</v>
      </c>
      <c r="U199" s="43">
        <v>7</v>
      </c>
      <c r="V199" s="25">
        <f t="shared" si="116"/>
        <v>0.57954545454545459</v>
      </c>
      <c r="W199" s="25">
        <f t="shared" si="117"/>
        <v>6.1621621621621632</v>
      </c>
      <c r="X199" s="54"/>
      <c r="Y199" s="29"/>
      <c r="Z199" s="29" t="str">
        <f t="shared" si="118"/>
        <v/>
      </c>
      <c r="AA199" s="28" t="str">
        <f t="shared" si="119"/>
        <v/>
      </c>
      <c r="AB199" s="43" t="s">
        <v>57</v>
      </c>
      <c r="AC199" s="25">
        <f>VLOOKUP(AB199,VLookup!$A$3:$B$15,2,FALSE)</f>
        <v>7</v>
      </c>
      <c r="AD199" s="25">
        <f t="shared" si="100"/>
        <v>0.37784090909090906</v>
      </c>
      <c r="AE199" s="25">
        <f t="shared" si="120"/>
        <v>4.4615384615384617</v>
      </c>
      <c r="AF199" s="39">
        <v>4</v>
      </c>
      <c r="AG199" s="25">
        <f t="shared" si="101"/>
        <v>0.51704545454545459</v>
      </c>
      <c r="AH199" s="25">
        <f t="shared" si="121"/>
        <v>6.0219435736677118</v>
      </c>
      <c r="AI199" s="39" t="s">
        <v>54</v>
      </c>
      <c r="AJ199" s="25">
        <f>VLOOKUP(AI199,VLookup!$A$3:$B$15,2,FALSE)</f>
        <v>4</v>
      </c>
      <c r="AK199" s="25">
        <f t="shared" si="102"/>
        <v>0.27873563218390807</v>
      </c>
      <c r="AL199" s="36">
        <f t="shared" si="105"/>
        <v>3.5598802395209588</v>
      </c>
      <c r="AM199" s="102">
        <v>41</v>
      </c>
      <c r="AN199" s="106">
        <v>136</v>
      </c>
      <c r="AO199" s="25">
        <f t="shared" si="103"/>
        <v>0.77272727272727271</v>
      </c>
      <c r="AP199" s="36">
        <f t="shared" si="104"/>
        <v>7.9428571428571422</v>
      </c>
    </row>
    <row r="200" spans="1:42" s="19" customFormat="1" ht="16.5" thickBot="1" x14ac:dyDescent="0.3">
      <c r="A200" s="82"/>
      <c r="B200" s="19" t="s">
        <v>43</v>
      </c>
      <c r="C200" s="53">
        <f t="shared" si="99"/>
        <v>5.2755591475566774</v>
      </c>
      <c r="D200" s="37">
        <v>6.9169999999999998</v>
      </c>
      <c r="E200" s="20">
        <f t="shared" si="106"/>
        <v>0.40340909090909088</v>
      </c>
      <c r="F200" s="20">
        <f t="shared" si="107"/>
        <v>4.5999999999999996</v>
      </c>
      <c r="G200" s="67" t="s">
        <v>62</v>
      </c>
      <c r="H200" s="68">
        <f>VLOOKUP(G200,VLookup!$A$3:$B$15,2,FALSE)</f>
        <v>8.5</v>
      </c>
      <c r="I200" s="68">
        <f t="shared" si="108"/>
        <v>0.72443181818181812</v>
      </c>
      <c r="J200" s="69">
        <f t="shared" si="109"/>
        <v>7.8727272727272721</v>
      </c>
      <c r="K200" s="47">
        <v>8.6999999999999993</v>
      </c>
      <c r="L200" s="20">
        <f t="shared" si="110"/>
        <v>0.82954545454545459</v>
      </c>
      <c r="M200" s="20">
        <f t="shared" si="111"/>
        <v>8.4571428571428591</v>
      </c>
      <c r="N200" s="42">
        <v>5.17</v>
      </c>
      <c r="O200" s="20">
        <f t="shared" si="112"/>
        <v>0.33238636363636365</v>
      </c>
      <c r="P200" s="20">
        <f t="shared" si="113"/>
        <v>3.9571428571428573</v>
      </c>
      <c r="Q200" s="47" t="s">
        <v>53</v>
      </c>
      <c r="R200" s="21">
        <f>VLOOKUP(Q200,VLookup!$A$3:$B$15,2,FALSE)</f>
        <v>3.25</v>
      </c>
      <c r="S200" s="21">
        <f t="shared" si="114"/>
        <v>0.27272727272727271</v>
      </c>
      <c r="T200" s="22">
        <f t="shared" si="115"/>
        <v>3.2499999999999996</v>
      </c>
      <c r="U200" s="47">
        <v>7</v>
      </c>
      <c r="V200" s="20">
        <f t="shared" si="116"/>
        <v>0.57954545454545459</v>
      </c>
      <c r="W200" s="20">
        <f t="shared" si="117"/>
        <v>6.1621621621621632</v>
      </c>
      <c r="X200" s="47"/>
      <c r="Y200" s="23"/>
      <c r="Z200" s="23" t="str">
        <f t="shared" si="118"/>
        <v/>
      </c>
      <c r="AA200" s="22" t="str">
        <f t="shared" si="119"/>
        <v/>
      </c>
      <c r="AB200" s="47" t="s">
        <v>59</v>
      </c>
      <c r="AC200" s="20">
        <f>VLOOKUP(AB200,VLookup!$A$3:$B$15,2,FALSE)</f>
        <v>6.25</v>
      </c>
      <c r="AD200" s="20">
        <f t="shared" si="100"/>
        <v>0.27272727272727271</v>
      </c>
      <c r="AE200" s="20">
        <f t="shared" si="120"/>
        <v>3.4763313609467454</v>
      </c>
      <c r="AF200" s="42">
        <v>4</v>
      </c>
      <c r="AG200" s="20">
        <f t="shared" si="101"/>
        <v>0.51704545454545459</v>
      </c>
      <c r="AH200" s="20">
        <f t="shared" si="121"/>
        <v>6.0219435736677118</v>
      </c>
      <c r="AI200" s="42" t="s">
        <v>54</v>
      </c>
      <c r="AJ200" s="20">
        <f>VLOOKUP(AI200,VLookup!$A$3:$B$15,2,FALSE)</f>
        <v>4</v>
      </c>
      <c r="AK200" s="20">
        <f t="shared" si="102"/>
        <v>0.27873563218390807</v>
      </c>
      <c r="AL200" s="38">
        <f t="shared" si="105"/>
        <v>3.5598802395209588</v>
      </c>
      <c r="AM200" s="103">
        <v>69</v>
      </c>
      <c r="AN200" s="107">
        <v>109</v>
      </c>
      <c r="AO200" s="20">
        <f t="shared" si="103"/>
        <v>0.61931818181818177</v>
      </c>
      <c r="AP200" s="38">
        <f t="shared" si="104"/>
        <v>6.5542857142857134</v>
      </c>
    </row>
    <row r="201" spans="1:42" x14ac:dyDescent="0.25">
      <c r="C201" s="52"/>
      <c r="J201" s="66"/>
    </row>
  </sheetData>
  <mergeCells count="33">
    <mergeCell ref="AM1:AP1"/>
    <mergeCell ref="AM2:AP2"/>
    <mergeCell ref="A123:A146"/>
    <mergeCell ref="AF1:AH1"/>
    <mergeCell ref="AF2:AH2"/>
    <mergeCell ref="AI1:AL1"/>
    <mergeCell ref="AI2:AL2"/>
    <mergeCell ref="K1:M1"/>
    <mergeCell ref="K2:M2"/>
    <mergeCell ref="U1:W1"/>
    <mergeCell ref="U2:W2"/>
    <mergeCell ref="Q1:T1"/>
    <mergeCell ref="X1:AA1"/>
    <mergeCell ref="X2:AA2"/>
    <mergeCell ref="A4:A24"/>
    <mergeCell ref="A25:A37"/>
    <mergeCell ref="A38:A50"/>
    <mergeCell ref="AB1:AE1"/>
    <mergeCell ref="AB2:AE2"/>
    <mergeCell ref="A175:A187"/>
    <mergeCell ref="A188:A200"/>
    <mergeCell ref="A51:A74"/>
    <mergeCell ref="A75:A98"/>
    <mergeCell ref="A99:A122"/>
    <mergeCell ref="A147:A152"/>
    <mergeCell ref="A153:A174"/>
    <mergeCell ref="D1:F1"/>
    <mergeCell ref="N1:P1"/>
    <mergeCell ref="Q2:T2"/>
    <mergeCell ref="N2:P2"/>
    <mergeCell ref="D2:F2"/>
    <mergeCell ref="G1:J1"/>
    <mergeCell ref="G2:J2"/>
  </mergeCells>
  <conditionalFormatting sqref="C25:C20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{8039ECA4-84CE-40AC-9AD2-40B813F363FF}</x14:id>
        </ext>
      </extLst>
    </cfRule>
  </conditionalFormatting>
  <pageMargins left="0.75" right="0.75" top="1" bottom="1" header="0.5" footer="0.5"/>
  <pageSetup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39ECA4-84CE-40AC-9AD2-40B813F363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C25:C200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25" sqref="D25"/>
    </sheetView>
  </sheetViews>
  <sheetFormatPr defaultColWidth="8.875" defaultRowHeight="15.75" x14ac:dyDescent="0.25"/>
  <cols>
    <col min="1" max="1" width="5.625" bestFit="1" customWidth="1"/>
    <col min="2" max="2" width="6.625" bestFit="1" customWidth="1"/>
  </cols>
  <sheetData>
    <row r="1" spans="1:3" ht="31.5" customHeight="1" x14ac:dyDescent="0.25">
      <c r="A1" s="97" t="s">
        <v>71</v>
      </c>
      <c r="B1" s="97"/>
    </row>
    <row r="2" spans="1:3" x14ac:dyDescent="0.25">
      <c r="A2" t="s">
        <v>70</v>
      </c>
      <c r="B2" t="s">
        <v>69</v>
      </c>
    </row>
    <row r="3" spans="1:3" x14ac:dyDescent="0.25">
      <c r="A3" s="5" t="s">
        <v>60</v>
      </c>
      <c r="B3" s="4">
        <f t="shared" ref="B3:B13" si="0">(9/12)+B4</f>
        <v>10</v>
      </c>
      <c r="C3" s="4"/>
    </row>
    <row r="4" spans="1:3" x14ac:dyDescent="0.25">
      <c r="A4" s="5" t="s">
        <v>63</v>
      </c>
      <c r="B4" s="4">
        <f t="shared" si="0"/>
        <v>9.25</v>
      </c>
      <c r="C4" s="4"/>
    </row>
    <row r="5" spans="1:3" x14ac:dyDescent="0.25">
      <c r="A5" s="5" t="s">
        <v>62</v>
      </c>
      <c r="B5" s="4">
        <f t="shared" si="0"/>
        <v>8.5</v>
      </c>
      <c r="C5" s="4"/>
    </row>
    <row r="6" spans="1:3" x14ac:dyDescent="0.25">
      <c r="A6" s="5" t="s">
        <v>61</v>
      </c>
      <c r="B6" s="4">
        <f t="shared" si="0"/>
        <v>7.75</v>
      </c>
      <c r="C6" s="4"/>
    </row>
    <row r="7" spans="1:3" x14ac:dyDescent="0.25">
      <c r="A7" s="5" t="s">
        <v>57</v>
      </c>
      <c r="B7" s="4">
        <f t="shared" si="0"/>
        <v>7</v>
      </c>
      <c r="C7" s="4"/>
    </row>
    <row r="8" spans="1:3" x14ac:dyDescent="0.25">
      <c r="A8" s="5" t="s">
        <v>59</v>
      </c>
      <c r="B8" s="4">
        <f t="shared" si="0"/>
        <v>6.25</v>
      </c>
      <c r="C8" s="4"/>
    </row>
    <row r="9" spans="1:3" x14ac:dyDescent="0.25">
      <c r="A9" s="5" t="s">
        <v>56</v>
      </c>
      <c r="B9" s="4">
        <f t="shared" si="0"/>
        <v>5.5</v>
      </c>
      <c r="C9" s="4"/>
    </row>
    <row r="10" spans="1:3" x14ac:dyDescent="0.25">
      <c r="A10" s="5" t="s">
        <v>55</v>
      </c>
      <c r="B10" s="4">
        <f t="shared" si="0"/>
        <v>4.75</v>
      </c>
      <c r="C10" s="4"/>
    </row>
    <row r="11" spans="1:3" x14ac:dyDescent="0.25">
      <c r="A11" s="5" t="s">
        <v>54</v>
      </c>
      <c r="B11" s="4">
        <f t="shared" si="0"/>
        <v>4</v>
      </c>
      <c r="C11" s="4"/>
    </row>
    <row r="12" spans="1:3" x14ac:dyDescent="0.25">
      <c r="A12" s="5" t="s">
        <v>53</v>
      </c>
      <c r="B12" s="4">
        <f t="shared" si="0"/>
        <v>3.25</v>
      </c>
      <c r="C12" s="4"/>
    </row>
    <row r="13" spans="1:3" x14ac:dyDescent="0.25">
      <c r="A13" s="5" t="s">
        <v>58</v>
      </c>
      <c r="B13" s="4">
        <f t="shared" si="0"/>
        <v>2.5</v>
      </c>
      <c r="C13" s="4"/>
    </row>
    <row r="14" spans="1:3" x14ac:dyDescent="0.25">
      <c r="A14" s="5" t="s">
        <v>52</v>
      </c>
      <c r="B14" s="4">
        <f>(9/12)+B15</f>
        <v>1.75</v>
      </c>
      <c r="C14" s="4"/>
    </row>
    <row r="15" spans="1:3" x14ac:dyDescent="0.25">
      <c r="A15" s="5" t="s">
        <v>51</v>
      </c>
      <c r="B15" s="4">
        <v>1</v>
      </c>
    </row>
    <row r="22" spans="1:5" x14ac:dyDescent="0.25">
      <c r="A22" t="s">
        <v>80</v>
      </c>
      <c r="E22" t="s">
        <v>81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VLookup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Schuster</cp:lastModifiedBy>
  <dcterms:created xsi:type="dcterms:W3CDTF">2015-12-02T03:52:35Z</dcterms:created>
  <dcterms:modified xsi:type="dcterms:W3CDTF">2017-03-16T21:16:19Z</dcterms:modified>
  <cp:category/>
</cp:coreProperties>
</file>